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陸上競技資料\TFすみさｎ\2024資料\大会資料2024\R6春季市民\"/>
    </mc:Choice>
  </mc:AlternateContent>
  <xr:revisionPtr revIDLastSave="0" documentId="13_ncr:1_{38966D0B-378C-4B6B-924F-82E2D89F03AB}" xr6:coauthVersionLast="47" xr6:coauthVersionMax="47" xr10:uidLastSave="{00000000-0000-0000-0000-000000000000}"/>
  <bookViews>
    <workbookView xWindow="-120" yWindow="-120" windowWidth="20730" windowHeight="11040" xr2:uid="{71A1D75B-4D9B-4000-9C10-3333197EBBDF}"/>
  </bookViews>
  <sheets>
    <sheet name="団体申込" sheetId="2" r:id="rId1"/>
    <sheet name="NANS資料" sheetId="3" state="hidden" r:id="rId2"/>
    <sheet name="所属種目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50" i="4"/>
  <c r="D51" i="4"/>
  <c r="D52" i="4"/>
  <c r="D53" i="4"/>
  <c r="D54" i="4"/>
  <c r="D55" i="4"/>
  <c r="D49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2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13" i="4"/>
  <c r="F12" i="4"/>
  <c r="F11" i="4"/>
  <c r="F10" i="4"/>
  <c r="F9" i="4"/>
  <c r="F8" i="4"/>
  <c r="F7" i="4"/>
  <c r="F6" i="4"/>
  <c r="F5" i="4"/>
  <c r="F4" i="4"/>
  <c r="F3" i="4"/>
  <c r="F2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N1" i="2" l="1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K25" i="2"/>
  <c r="H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隅坂道昭</author>
  </authors>
  <commentList>
    <comment ref="C1" authorId="0" shapeId="0" xr:uid="{0D6BF81C-930F-4E34-88A1-9224EE9F51A3}">
      <text>
        <r>
          <rPr>
            <b/>
            <sz val="9"/>
            <color indexed="81"/>
            <rFont val="MS P ゴシック"/>
            <family val="3"/>
            <charset val="128"/>
          </rPr>
          <t>打込方法:</t>
        </r>
        <r>
          <rPr>
            <sz val="9"/>
            <color indexed="81"/>
            <rFont val="MS P ゴシック"/>
            <family val="3"/>
            <charset val="128"/>
          </rPr>
          <t xml:space="preserve">
リストよりドロップダウン</t>
        </r>
      </text>
    </comment>
    <comment ref="H3" authorId="0" shapeId="0" xr:uid="{14078FBF-C35A-41CE-9FD4-4F4CC3D4A5BE}">
      <text>
        <r>
          <rPr>
            <b/>
            <sz val="11"/>
            <color indexed="81"/>
            <rFont val="MS P ゴシック"/>
            <family val="3"/>
            <charset val="128"/>
          </rPr>
          <t>振込予定期日を打ち込んで下さい</t>
        </r>
      </text>
    </comment>
    <comment ref="H4" authorId="0" shapeId="0" xr:uid="{01EE0B22-6161-4E40-9D34-8DF49D751383}">
      <text>
        <r>
          <rPr>
            <b/>
            <sz val="14"/>
            <color indexed="81"/>
            <rFont val="MS P ゴシック"/>
            <family val="3"/>
            <charset val="128"/>
          </rPr>
          <t>半角</t>
        </r>
        <r>
          <rPr>
            <sz val="11"/>
            <color indexed="81"/>
            <rFont val="MS P ゴシック"/>
            <family val="3"/>
            <charset val="128"/>
          </rPr>
          <t>カタカナ</t>
        </r>
      </text>
    </comment>
    <comment ref="G10" authorId="0" shapeId="0" xr:uid="{D4CF4F97-AD03-4CD8-A268-76A82ADDC096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H10" authorId="0" shapeId="0" xr:uid="{AFFF50D2-2046-46AE-B5D5-12326DF3B79E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I10" authorId="0" shapeId="0" xr:uid="{43078AFA-A789-423D-8EE0-5ADCDF5386CD}">
      <text>
        <r>
          <rPr>
            <sz val="11"/>
            <color indexed="81"/>
            <rFont val="MS P ゴシック"/>
            <family val="3"/>
            <charset val="128"/>
          </rPr>
          <t>半角大文字</t>
        </r>
      </text>
    </comment>
    <comment ref="J10" authorId="0" shapeId="0" xr:uid="{2E7AB3C6-B460-46EE-B356-D1302A6B0B5E}">
      <text>
        <r>
          <rPr>
            <sz val="11"/>
            <color indexed="81"/>
            <rFont val="MS P ゴシック"/>
            <family val="3"/>
            <charset val="128"/>
          </rPr>
          <t>最初の文字のみ大文字､全て半角</t>
        </r>
      </text>
    </comment>
    <comment ref="L10" authorId="0" shapeId="0" xr:uid="{F3583AD3-2F42-4141-9ACA-992FC9DA2413}">
      <text>
        <r>
          <rPr>
            <sz val="11"/>
            <color indexed="81"/>
            <rFont val="MS P ゴシック"/>
            <family val="3"/>
            <charset val="128"/>
          </rPr>
          <t>年齢は
自動計算</t>
        </r>
      </text>
    </comment>
    <comment ref="G11" authorId="0" shapeId="0" xr:uid="{41B9A8CA-5055-4E35-A507-CBE2F26C5694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H11" authorId="0" shapeId="0" xr:uid="{EF6822DF-ACD3-4035-AE3F-216D90695781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I11" authorId="0" shapeId="0" xr:uid="{CA9667C9-0AD3-4B02-8402-565AF45C7C11}">
      <text>
        <r>
          <rPr>
            <sz val="11"/>
            <color indexed="81"/>
            <rFont val="MS P ゴシック"/>
            <family val="3"/>
            <charset val="128"/>
          </rPr>
          <t>半角大文字</t>
        </r>
      </text>
    </comment>
    <comment ref="J11" authorId="0" shapeId="0" xr:uid="{D8713C2A-3C56-49B7-A0C9-CA1B2B6C5888}">
      <text>
        <r>
          <rPr>
            <sz val="11"/>
            <color indexed="81"/>
            <rFont val="MS P ゴシック"/>
            <family val="3"/>
            <charset val="128"/>
          </rPr>
          <t>最初の文字のみ大文字､全て半角</t>
        </r>
      </text>
    </comment>
    <comment ref="G12" authorId="0" shapeId="0" xr:uid="{DF3469FA-412D-4D4D-8C8A-CDC0C6BE648F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H12" authorId="0" shapeId="0" xr:uid="{77ECBBBB-A75E-48A9-8F61-E6656FA09CCB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I12" authorId="0" shapeId="0" xr:uid="{BAB2E643-9DA5-4479-A039-0744EC611329}">
      <text>
        <r>
          <rPr>
            <sz val="11"/>
            <color indexed="81"/>
            <rFont val="MS P ゴシック"/>
            <family val="3"/>
            <charset val="128"/>
          </rPr>
          <t>半角大文字</t>
        </r>
      </text>
    </comment>
    <comment ref="J12" authorId="0" shapeId="0" xr:uid="{B155F037-DDFE-4907-B751-D650605136B7}">
      <text>
        <r>
          <rPr>
            <sz val="11"/>
            <color indexed="81"/>
            <rFont val="MS P ゴシック"/>
            <family val="3"/>
            <charset val="128"/>
          </rPr>
          <t>最初の文字のみ大文字､全て半角</t>
        </r>
      </text>
    </comment>
    <comment ref="G13" authorId="0" shapeId="0" xr:uid="{9A100408-9B54-4DA1-B711-9D1ED2A17DFF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H13" authorId="0" shapeId="0" xr:uid="{CFD5980A-ACE4-4228-BC18-254FAC7E3140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I13" authorId="0" shapeId="0" xr:uid="{FC290671-9F16-4B58-B423-FFC921D30602}">
      <text>
        <r>
          <rPr>
            <sz val="11"/>
            <color indexed="81"/>
            <rFont val="MS P ゴシック"/>
            <family val="3"/>
            <charset val="128"/>
          </rPr>
          <t>半角大文字</t>
        </r>
      </text>
    </comment>
    <comment ref="J13" authorId="0" shapeId="0" xr:uid="{2C613323-C398-4A52-A365-28ED9F4DE904}">
      <text>
        <r>
          <rPr>
            <sz val="11"/>
            <color indexed="81"/>
            <rFont val="MS P ゴシック"/>
            <family val="3"/>
            <charset val="128"/>
          </rPr>
          <t>最初の文字のみ大文字､全て半角</t>
        </r>
      </text>
    </comment>
    <comment ref="G14" authorId="0" shapeId="0" xr:uid="{DEDC95B3-FAF6-4505-9B95-D8D471AAD84F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H14" authorId="0" shapeId="0" xr:uid="{9E230575-056A-40EC-962E-BD94169CEB5E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I14" authorId="0" shapeId="0" xr:uid="{B6772B5E-EA60-4F4F-947E-93CCA2DEE2A2}">
      <text>
        <r>
          <rPr>
            <sz val="11"/>
            <color indexed="81"/>
            <rFont val="MS P ゴシック"/>
            <family val="3"/>
            <charset val="128"/>
          </rPr>
          <t>半角大文字</t>
        </r>
      </text>
    </comment>
    <comment ref="J14" authorId="0" shapeId="0" xr:uid="{7A1880E2-7D8A-4941-B771-F2DB5AE121C7}">
      <text>
        <r>
          <rPr>
            <sz val="11"/>
            <color indexed="81"/>
            <rFont val="MS P ゴシック"/>
            <family val="3"/>
            <charset val="128"/>
          </rPr>
          <t>最初の文字のみ大文字､全て半角</t>
        </r>
      </text>
    </comment>
    <comment ref="G15" authorId="0" shapeId="0" xr:uid="{13F71F47-48C1-492D-8CD8-3EB341588B5C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H15" authorId="0" shapeId="0" xr:uid="{F10D0F0A-B688-42CB-AAB1-08F2DFE8B539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I15" authorId="0" shapeId="0" xr:uid="{3FAD6124-E83B-4BED-BFD7-E938967E3C0F}">
      <text>
        <r>
          <rPr>
            <sz val="11"/>
            <color indexed="81"/>
            <rFont val="MS P ゴシック"/>
            <family val="3"/>
            <charset val="128"/>
          </rPr>
          <t>半角大文字</t>
        </r>
      </text>
    </comment>
    <comment ref="J15" authorId="0" shapeId="0" xr:uid="{20C2C207-CDEE-4734-A101-5DD3C2469B3D}">
      <text>
        <r>
          <rPr>
            <sz val="11"/>
            <color indexed="81"/>
            <rFont val="MS P ゴシック"/>
            <family val="3"/>
            <charset val="128"/>
          </rPr>
          <t>最初の文字のみ大文字､全て半角</t>
        </r>
      </text>
    </comment>
    <comment ref="G16" authorId="0" shapeId="0" xr:uid="{25DA1205-9264-4C4A-A9CF-15627D16B3CA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H16" authorId="0" shapeId="0" xr:uid="{9C8FF8EE-BC84-4841-90CD-B99B9337322A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I16" authorId="0" shapeId="0" xr:uid="{30794583-AC60-43F9-A4B3-4F645F9E7F5F}">
      <text>
        <r>
          <rPr>
            <sz val="11"/>
            <color indexed="81"/>
            <rFont val="MS P ゴシック"/>
            <family val="3"/>
            <charset val="128"/>
          </rPr>
          <t>半角大文字</t>
        </r>
      </text>
    </comment>
    <comment ref="J16" authorId="0" shapeId="0" xr:uid="{37D14B62-E87A-45AC-802B-637F3BAD32D6}">
      <text>
        <r>
          <rPr>
            <sz val="11"/>
            <color indexed="81"/>
            <rFont val="MS P ゴシック"/>
            <family val="3"/>
            <charset val="128"/>
          </rPr>
          <t>最初の文字のみ大文字､全て半角</t>
        </r>
      </text>
    </comment>
    <comment ref="G17" authorId="0" shapeId="0" xr:uid="{6CBDAD4B-938D-4F79-9CDD-E15A3CB44B62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H17" authorId="0" shapeId="0" xr:uid="{FA53FC1C-6346-4C8A-A5C7-24846AF8C103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I17" authorId="0" shapeId="0" xr:uid="{451D3573-5E90-4357-B70A-DEF591711C91}">
      <text>
        <r>
          <rPr>
            <sz val="11"/>
            <color indexed="81"/>
            <rFont val="MS P ゴシック"/>
            <family val="3"/>
            <charset val="128"/>
          </rPr>
          <t>半角大文字</t>
        </r>
      </text>
    </comment>
    <comment ref="J17" authorId="0" shapeId="0" xr:uid="{B590C0C4-6931-47D1-94E6-E9BAFD572232}">
      <text>
        <r>
          <rPr>
            <sz val="11"/>
            <color indexed="81"/>
            <rFont val="MS P ゴシック"/>
            <family val="3"/>
            <charset val="128"/>
          </rPr>
          <t>最初の文字のみ大文字､全て半角</t>
        </r>
      </text>
    </comment>
    <comment ref="G18" authorId="0" shapeId="0" xr:uid="{4D1B6037-2ADD-4035-8833-D8C9928C5656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H18" authorId="0" shapeId="0" xr:uid="{42881635-FE50-4351-A750-1B7AF23C90A5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I18" authorId="0" shapeId="0" xr:uid="{71737E7C-27E4-4409-A7D8-400F84821B7D}">
      <text>
        <r>
          <rPr>
            <sz val="11"/>
            <color indexed="81"/>
            <rFont val="MS P ゴシック"/>
            <family val="3"/>
            <charset val="128"/>
          </rPr>
          <t>半角大文字</t>
        </r>
      </text>
    </comment>
    <comment ref="J18" authorId="0" shapeId="0" xr:uid="{BF05A7B6-6FAA-4D17-AE3A-E85A74BEE2D0}">
      <text>
        <r>
          <rPr>
            <sz val="11"/>
            <color indexed="81"/>
            <rFont val="MS P ゴシック"/>
            <family val="3"/>
            <charset val="128"/>
          </rPr>
          <t>最初の文字のみ大文字､全て半角</t>
        </r>
      </text>
    </comment>
    <comment ref="G19" authorId="0" shapeId="0" xr:uid="{871FF279-9CDC-41AF-B775-061521975164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H19" authorId="0" shapeId="0" xr:uid="{4990BF86-72E8-4406-84A4-91BBEDD9D333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I19" authorId="0" shapeId="0" xr:uid="{279A5639-F51F-424B-A629-26104612AC25}">
      <text>
        <r>
          <rPr>
            <sz val="11"/>
            <color indexed="81"/>
            <rFont val="MS P ゴシック"/>
            <family val="3"/>
            <charset val="128"/>
          </rPr>
          <t>半角大文字</t>
        </r>
      </text>
    </comment>
    <comment ref="J19" authorId="0" shapeId="0" xr:uid="{DC097893-116F-425A-98DC-F00B07865B5E}">
      <text>
        <r>
          <rPr>
            <sz val="11"/>
            <color indexed="81"/>
            <rFont val="MS P ゴシック"/>
            <family val="3"/>
            <charset val="128"/>
          </rPr>
          <t>最初の文字のみ大文字､全て半角</t>
        </r>
      </text>
    </comment>
    <comment ref="G20" authorId="0" shapeId="0" xr:uid="{D09D0C5A-2189-4FDF-9675-C6EE34D9BEB3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H20" authorId="0" shapeId="0" xr:uid="{5ABC164C-5C22-401C-9CCE-F83561A89F5A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I20" authorId="0" shapeId="0" xr:uid="{002DF0DA-F021-4783-ADD0-4AF4957207BC}">
      <text>
        <r>
          <rPr>
            <sz val="11"/>
            <color indexed="81"/>
            <rFont val="MS P ゴシック"/>
            <family val="3"/>
            <charset val="128"/>
          </rPr>
          <t>半角大文字</t>
        </r>
      </text>
    </comment>
    <comment ref="J20" authorId="0" shapeId="0" xr:uid="{B129BC40-B3FA-482E-B238-20DFC43FF8E1}">
      <text>
        <r>
          <rPr>
            <sz val="11"/>
            <color indexed="81"/>
            <rFont val="MS P ゴシック"/>
            <family val="3"/>
            <charset val="128"/>
          </rPr>
          <t>最初の文字のみ大文字､全て半角</t>
        </r>
      </text>
    </comment>
    <comment ref="G21" authorId="0" shapeId="0" xr:uid="{1B35F85A-1355-4D10-AF01-FF99A086784D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H21" authorId="0" shapeId="0" xr:uid="{F544F2A6-62F1-4740-A27F-C9880A5C3E69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I21" authorId="0" shapeId="0" xr:uid="{DB643CAF-A948-4212-99A0-71CD32D425E2}">
      <text>
        <r>
          <rPr>
            <sz val="11"/>
            <color indexed="81"/>
            <rFont val="MS P ゴシック"/>
            <family val="3"/>
            <charset val="128"/>
          </rPr>
          <t>半角大文字</t>
        </r>
      </text>
    </comment>
    <comment ref="J21" authorId="0" shapeId="0" xr:uid="{655D888C-4DC2-4F81-AF36-0FDD5D09A3EA}">
      <text>
        <r>
          <rPr>
            <sz val="11"/>
            <color indexed="81"/>
            <rFont val="MS P ゴシック"/>
            <family val="3"/>
            <charset val="128"/>
          </rPr>
          <t>最初の文字のみ大文字､全て半角</t>
        </r>
      </text>
    </comment>
    <comment ref="G22" authorId="0" shapeId="0" xr:uid="{69128EDF-711D-4754-813D-16E1B8800437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H22" authorId="0" shapeId="0" xr:uid="{AE94D57A-D51A-48CC-B207-C73181B6DE53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I22" authorId="0" shapeId="0" xr:uid="{DFEA60F9-82BA-4890-B297-9EE4C557334C}">
      <text>
        <r>
          <rPr>
            <sz val="11"/>
            <color indexed="81"/>
            <rFont val="MS P ゴシック"/>
            <family val="3"/>
            <charset val="128"/>
          </rPr>
          <t>半角大文字</t>
        </r>
      </text>
    </comment>
    <comment ref="J22" authorId="0" shapeId="0" xr:uid="{B0019346-9C42-4523-98FF-015448BDB41E}">
      <text>
        <r>
          <rPr>
            <sz val="11"/>
            <color indexed="81"/>
            <rFont val="MS P ゴシック"/>
            <family val="3"/>
            <charset val="128"/>
          </rPr>
          <t>最初の文字のみ大文字､全て半角</t>
        </r>
      </text>
    </comment>
    <comment ref="G23" authorId="0" shapeId="0" xr:uid="{4F3B3E57-A5B0-4F14-A63E-D9B6802D4944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H23" authorId="0" shapeId="0" xr:uid="{B9860370-E3DA-49CA-A915-23CA89ED0F38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I23" authorId="0" shapeId="0" xr:uid="{C57B2A4D-36B7-4EB6-A474-D293B9DAC4E9}">
      <text>
        <r>
          <rPr>
            <sz val="11"/>
            <color indexed="81"/>
            <rFont val="MS P ゴシック"/>
            <family val="3"/>
            <charset val="128"/>
          </rPr>
          <t>半角大文字</t>
        </r>
      </text>
    </comment>
    <comment ref="J23" authorId="0" shapeId="0" xr:uid="{07DF2921-6461-449E-8DC0-CD9BC18CD1EA}">
      <text>
        <r>
          <rPr>
            <sz val="11"/>
            <color indexed="81"/>
            <rFont val="MS P ゴシック"/>
            <family val="3"/>
            <charset val="128"/>
          </rPr>
          <t>最初の文字のみ大文字､全て半角</t>
        </r>
      </text>
    </comment>
    <comment ref="G24" authorId="0" shapeId="0" xr:uid="{E780160F-613E-4511-A9E4-02670B27D5BB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H24" authorId="0" shapeId="0" xr:uid="{116B54CA-431E-4DED-AE3B-5E75DEFB39B5}">
      <text>
        <r>
          <rPr>
            <sz val="11"/>
            <color indexed="81"/>
            <rFont val="MS P ゴシック"/>
            <family val="3"/>
            <charset val="128"/>
          </rPr>
          <t>半角ｶﾀｶﾅ</t>
        </r>
      </text>
    </comment>
    <comment ref="I24" authorId="0" shapeId="0" xr:uid="{EFB7430C-D5AA-4916-8507-C3F80065CEFD}">
      <text>
        <r>
          <rPr>
            <sz val="11"/>
            <color indexed="81"/>
            <rFont val="MS P ゴシック"/>
            <family val="3"/>
            <charset val="128"/>
          </rPr>
          <t>半角大文字</t>
        </r>
      </text>
    </comment>
    <comment ref="J24" authorId="0" shapeId="0" xr:uid="{99AEF5B3-5E8A-4C50-8539-EB1BFA9E54F2}">
      <text>
        <r>
          <rPr>
            <sz val="11"/>
            <color indexed="81"/>
            <rFont val="MS P ゴシック"/>
            <family val="3"/>
            <charset val="128"/>
          </rPr>
          <t>最初の文字のみ大文字､全て半角</t>
        </r>
      </text>
    </comment>
  </commentList>
</comments>
</file>

<file path=xl/sharedStrings.xml><?xml version="1.0" encoding="utf-8"?>
<sst xmlns="http://schemas.openxmlformats.org/spreadsheetml/2006/main" count="260" uniqueCount="164">
  <si>
    <t>種目</t>
    <rPh sb="0" eb="2">
      <t>シュモク</t>
    </rPh>
    <phoneticPr fontId="3"/>
  </si>
  <si>
    <t>氏</t>
    <rPh sb="0" eb="1">
      <t>ウジ</t>
    </rPh>
    <phoneticPr fontId="3"/>
  </si>
  <si>
    <t>名</t>
    <rPh sb="0" eb="1">
      <t>ナ</t>
    </rPh>
    <phoneticPr fontId="3"/>
  </si>
  <si>
    <t>所属</t>
    <rPh sb="0" eb="2">
      <t>ショゾク</t>
    </rPh>
    <phoneticPr fontId="3"/>
  </si>
  <si>
    <t>一般100ｍ</t>
    <rPh sb="0" eb="2">
      <t>イッパン</t>
    </rPh>
    <phoneticPr fontId="3"/>
  </si>
  <si>
    <t>一般400ｍ</t>
    <rPh sb="0" eb="2">
      <t>イッパン</t>
    </rPh>
    <phoneticPr fontId="3"/>
  </si>
  <si>
    <t>一般1500ｍ</t>
    <rPh sb="0" eb="2">
      <t>イッパン</t>
    </rPh>
    <phoneticPr fontId="3"/>
  </si>
  <si>
    <t>一般5000ｍ</t>
    <rPh sb="0" eb="2">
      <t>イッパン</t>
    </rPh>
    <phoneticPr fontId="3"/>
  </si>
  <si>
    <t>一般走高跳</t>
    <rPh sb="0" eb="2">
      <t>イッパン</t>
    </rPh>
    <rPh sb="2" eb="5">
      <t>タカ</t>
    </rPh>
    <phoneticPr fontId="3"/>
  </si>
  <si>
    <t>一般走幅跳</t>
    <rPh sb="0" eb="2">
      <t>イッパン</t>
    </rPh>
    <rPh sb="2" eb="5">
      <t>ハバ</t>
    </rPh>
    <phoneticPr fontId="3"/>
  </si>
  <si>
    <t>一般砲丸投</t>
    <rPh sb="0" eb="2">
      <t>イッパン</t>
    </rPh>
    <rPh sb="2" eb="5">
      <t>ホウ</t>
    </rPh>
    <phoneticPr fontId="3"/>
  </si>
  <si>
    <t>在住</t>
    <rPh sb="0" eb="2">
      <t>ザイジュウ</t>
    </rPh>
    <phoneticPr fontId="3"/>
  </si>
  <si>
    <t>在勤</t>
    <rPh sb="0" eb="2">
      <t>ザイキン</t>
    </rPh>
    <phoneticPr fontId="3"/>
  </si>
  <si>
    <t>性別</t>
  </si>
  <si>
    <t>FAMILY NAME</t>
  </si>
  <si>
    <t>Firstname</t>
  </si>
  <si>
    <t>代表者氏名</t>
    <rPh sb="0" eb="3">
      <t>ダイヒョウシャ</t>
    </rPh>
    <rPh sb="3" eb="5">
      <t>シメイ</t>
    </rPh>
    <phoneticPr fontId="3"/>
  </si>
  <si>
    <t>№</t>
    <phoneticPr fontId="3"/>
  </si>
  <si>
    <t>性</t>
    <rPh sb="0" eb="1">
      <t>セイ</t>
    </rPh>
    <phoneticPr fontId="3"/>
  </si>
  <si>
    <t>ﾌﾘｶﾞﾅ(名)</t>
    <rPh sb="6" eb="7">
      <t>メイ</t>
    </rPh>
    <phoneticPr fontId="1"/>
  </si>
  <si>
    <t>自己記録</t>
    <rPh sb="0" eb="2">
      <t>ジコ</t>
    </rPh>
    <rPh sb="2" eb="4">
      <t>キロク</t>
    </rPh>
    <phoneticPr fontId="3"/>
  </si>
  <si>
    <t>団　体　名</t>
    <rPh sb="0" eb="1">
      <t>ダン</t>
    </rPh>
    <rPh sb="2" eb="3">
      <t>カラダ</t>
    </rPh>
    <rPh sb="4" eb="5">
      <t>ナ</t>
    </rPh>
    <phoneticPr fontId="3"/>
  </si>
  <si>
    <t>所　在　地</t>
    <rPh sb="0" eb="1">
      <t>ショ</t>
    </rPh>
    <rPh sb="2" eb="3">
      <t>ザイ</t>
    </rPh>
    <rPh sb="4" eb="5">
      <t>チ</t>
    </rPh>
    <phoneticPr fontId="3"/>
  </si>
  <si>
    <t>申込者携帯</t>
    <rPh sb="0" eb="3">
      <t>モウシコミシャ</t>
    </rPh>
    <rPh sb="3" eb="5">
      <t>ケイタイ</t>
    </rPh>
    <phoneticPr fontId="3"/>
  </si>
  <si>
    <t>打込例</t>
    <rPh sb="0" eb="2">
      <t>ウチコミ</t>
    </rPh>
    <rPh sb="2" eb="3">
      <t>レイ</t>
    </rPh>
    <phoneticPr fontId="3"/>
  </si>
  <si>
    <r>
      <t>Birthday</t>
    </r>
    <r>
      <rPr>
        <sz val="9"/>
        <color theme="1"/>
        <rFont val="游ゴシック"/>
        <family val="3"/>
        <charset val="128"/>
        <scheme val="minor"/>
      </rPr>
      <t>(西暦)</t>
    </r>
    <rPh sb="9" eb="11">
      <t>セイレキ</t>
    </rPh>
    <phoneticPr fontId="3"/>
  </si>
  <si>
    <t>在住在勤</t>
    <rPh sb="0" eb="2">
      <t>ザイジュウ</t>
    </rPh>
    <rPh sb="2" eb="4">
      <t>ザイキン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</si>
  <si>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</si>
  <si>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</si>
  <si>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○</t>
    <phoneticPr fontId="3"/>
  </si>
  <si>
    <t>種　　目</t>
    <rPh sb="0" eb="1">
      <t>シュ</t>
    </rPh>
    <rPh sb="3" eb="4">
      <t>メ</t>
    </rPh>
    <phoneticPr fontId="3"/>
  </si>
  <si>
    <t>リレー</t>
    <phoneticPr fontId="3"/>
  </si>
  <si>
    <t>ﾏｽﾀｰｽﾞM40･100m</t>
  </si>
  <si>
    <t>ﾏｽﾀｰｽﾞM50･100m</t>
  </si>
  <si>
    <t>ﾏｽﾀｰｽﾞM60･100m</t>
  </si>
  <si>
    <t>ﾏｽﾀｰｽﾞM70･100m</t>
  </si>
  <si>
    <t>ﾏｽﾀｰｽﾞM40･1500m</t>
  </si>
  <si>
    <t>ﾏｽﾀｰｽﾞM50･1500m</t>
  </si>
  <si>
    <t>ﾏｽﾀｰｽﾞM60･1500m</t>
  </si>
  <si>
    <t>ﾏｽﾀｰｽﾞM70･1500m</t>
  </si>
  <si>
    <t>ﾏｽﾀｰｽﾞM40･砲丸投</t>
  </si>
  <si>
    <t>ﾏｽﾀｰｽﾞM50･砲丸投</t>
  </si>
  <si>
    <t>ﾏｽﾀｰｽﾞM60･砲丸投</t>
  </si>
  <si>
    <t>ﾏｽﾀｰｽﾞM70･砲丸投</t>
  </si>
  <si>
    <t>5.12.34</t>
    <phoneticPr fontId="3"/>
  </si>
  <si>
    <t>大　会　名</t>
    <rPh sb="0" eb="1">
      <t>ダイ</t>
    </rPh>
    <rPh sb="2" eb="3">
      <t>カイ</t>
    </rPh>
    <rPh sb="4" eb="5">
      <t>ナ</t>
    </rPh>
    <phoneticPr fontId="3"/>
  </si>
  <si>
    <t>春季市民陸上競技大会</t>
    <rPh sb="0" eb="2">
      <t>シュンキ</t>
    </rPh>
    <rPh sb="2" eb="4">
      <t>シミン</t>
    </rPh>
    <rPh sb="4" eb="8">
      <t>リク</t>
    </rPh>
    <rPh sb="8" eb="10">
      <t>タイカイ</t>
    </rPh>
    <phoneticPr fontId="3"/>
  </si>
  <si>
    <t>ﾌﾘｶﾞﾅ(氏)</t>
    <rPh sb="6" eb="7">
      <t>ウジ</t>
    </rPh>
    <phoneticPr fontId="1"/>
  </si>
  <si>
    <t>ﾏｽﾀｰｽﾞM60･1500m</t>
    <phoneticPr fontId="3"/>
  </si>
  <si>
    <t>年齢</t>
    <rPh sb="0" eb="2">
      <t>ネンレイ</t>
    </rPh>
    <phoneticPr fontId="3"/>
  </si>
  <si>
    <t>参加費合計</t>
    <rPh sb="0" eb="3">
      <t>サンカヒ</t>
    </rPh>
    <rPh sb="3" eb="5">
      <t>ゴウケイ</t>
    </rPh>
    <phoneticPr fontId="3"/>
  </si>
  <si>
    <t>振込者名</t>
    <rPh sb="0" eb="2">
      <t>フリコミ</t>
    </rPh>
    <rPh sb="2" eb="3">
      <t>シャ</t>
    </rPh>
    <rPh sb="3" eb="4">
      <t>メイ</t>
    </rPh>
    <phoneticPr fontId="3"/>
  </si>
  <si>
    <t>ﾘﾚｰ人数</t>
    <rPh sb="3" eb="5">
      <t>ニンズウ</t>
    </rPh>
    <phoneticPr fontId="3"/>
  </si>
  <si>
    <t>リレーメンバー全員に○を打ち込む</t>
    <rPh sb="7" eb="9">
      <t>ゼンイン</t>
    </rPh>
    <rPh sb="12" eb="13">
      <t>ウ</t>
    </rPh>
    <rPh sb="14" eb="15">
      <t>コ</t>
    </rPh>
    <phoneticPr fontId="3"/>
  </si>
  <si>
    <t>　月　　日</t>
    <rPh sb="1" eb="2">
      <t>ガツ</t>
    </rPh>
    <rPh sb="4" eb="5">
      <t>ニチ</t>
    </rPh>
    <phoneticPr fontId="3"/>
  </si>
  <si>
    <t>振込期日</t>
    <rPh sb="0" eb="2">
      <t>フリコミ</t>
    </rPh>
    <rPh sb="2" eb="4">
      <t>キジツ</t>
    </rPh>
    <rPh sb="3" eb="4">
      <t>テイキ</t>
    </rPh>
    <phoneticPr fontId="3"/>
  </si>
  <si>
    <t>出場競技</t>
    <rPh sb="0" eb="2">
      <t>シュツジョウ</t>
    </rPh>
    <rPh sb="2" eb="4">
      <t>キョウギ</t>
    </rPh>
    <phoneticPr fontId="3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</si>
  <si>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</si>
  <si>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</si>
  <si>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</si>
  <si>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</si>
  <si>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</si>
  <si>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</si>
  <si>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</si>
  <si>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</si>
  <si>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競技者名英字</t>
  </si>
  <si>
    <t>国籍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</si>
  <si>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</si>
  <si>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</si>
  <si>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</si>
  <si>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</si>
  <si>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</si>
  <si>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</si>
  <si>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</si>
  <si>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</si>
  <si>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</si>
  <si>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JPN</t>
    <phoneticPr fontId="3"/>
  </si>
  <si>
    <t>千　葉</t>
  </si>
  <si>
    <t>0</t>
  </si>
  <si>
    <t>JPN</t>
  </si>
  <si>
    <t>汗</t>
    <rPh sb="0" eb="1">
      <t>アセ</t>
    </rPh>
    <phoneticPr fontId="3"/>
  </si>
  <si>
    <t>一平</t>
    <rPh sb="0" eb="2">
      <t>イッペイ</t>
    </rPh>
    <phoneticPr fontId="3"/>
  </si>
  <si>
    <t>ｱｾ</t>
    <phoneticPr fontId="3"/>
  </si>
  <si>
    <t>ｲｯﾍﾟｲ</t>
    <phoneticPr fontId="3"/>
  </si>
  <si>
    <t>ASE</t>
    <phoneticPr fontId="3"/>
  </si>
  <si>
    <t>Ippe</t>
    <phoneticPr fontId="3"/>
  </si>
  <si>
    <t>ﾏｽﾀｰｽﾞM30･100m</t>
  </si>
  <si>
    <t>ﾏｽﾀｰｽﾞM30･1500m</t>
  </si>
  <si>
    <t>ﾏｽﾀｰｽﾞM30･砲丸投</t>
  </si>
  <si>
    <t>所属名</t>
    <rPh sb="0" eb="2">
      <t>ショゾク</t>
    </rPh>
    <rPh sb="2" eb="3">
      <t>メイ</t>
    </rPh>
    <phoneticPr fontId="3"/>
  </si>
  <si>
    <t>所属ｺｰﾄﾞ</t>
    <rPh sb="0" eb="2">
      <t>ショゾク</t>
    </rPh>
    <phoneticPr fontId="3"/>
  </si>
  <si>
    <t>男女</t>
    <rPh sb="0" eb="2">
      <t>ダンジョ</t>
    </rPh>
    <phoneticPr fontId="3"/>
  </si>
  <si>
    <t>競技№</t>
    <rPh sb="0" eb="2">
      <t>キョウギ</t>
    </rPh>
    <phoneticPr fontId="3"/>
  </si>
  <si>
    <t>種目ｺｰﾄﾞ</t>
    <rPh sb="0" eb="2">
      <t>シュモク</t>
    </rPh>
    <phoneticPr fontId="3"/>
  </si>
  <si>
    <t>個人</t>
    <rPh sb="0" eb="2">
      <t>コジン</t>
    </rPh>
    <phoneticPr fontId="3"/>
  </si>
  <si>
    <t>男子</t>
    <rPh sb="0" eb="2">
      <t>ダンシ</t>
    </rPh>
    <phoneticPr fontId="3"/>
  </si>
  <si>
    <t>福和</t>
    <rPh sb="0" eb="2">
      <t>フクワ</t>
    </rPh>
    <phoneticPr fontId="3"/>
  </si>
  <si>
    <t>京成ﾀｸｼｰ</t>
    <rPh sb="0" eb="2">
      <t>ケイセイ</t>
    </rPh>
    <phoneticPr fontId="3"/>
  </si>
  <si>
    <t>千葉ﾏｽﾀｰｽﾞ</t>
    <rPh sb="0" eb="2">
      <t>チバ</t>
    </rPh>
    <phoneticPr fontId="3"/>
  </si>
  <si>
    <t>千葉県職員</t>
    <rPh sb="0" eb="3">
      <t>チバケン</t>
    </rPh>
    <rPh sb="3" eb="5">
      <t>ショクイン</t>
    </rPh>
    <phoneticPr fontId="3"/>
  </si>
  <si>
    <t>保険代理店</t>
  </si>
  <si>
    <t>海老川JC</t>
  </si>
  <si>
    <t>船橋市役所</t>
  </si>
  <si>
    <t>ｲﾝﾀｰﾊﾞﾙ部</t>
  </si>
  <si>
    <t>日本郵便</t>
  </si>
  <si>
    <t>JR東日本千葉</t>
    <rPh sb="2" eb="5">
      <t>ヒガシニホン</t>
    </rPh>
    <rPh sb="5" eb="7">
      <t>チバ</t>
    </rPh>
    <phoneticPr fontId="3"/>
  </si>
  <si>
    <t>立教大学</t>
    <rPh sb="0" eb="2">
      <t>リッキョウ</t>
    </rPh>
    <rPh sb="2" eb="4">
      <t>ダイガク</t>
    </rPh>
    <phoneticPr fontId="3"/>
  </si>
  <si>
    <t>船橋陸協</t>
    <rPh sb="0" eb="2">
      <t>フナバシ</t>
    </rPh>
    <rPh sb="2" eb="4">
      <t>リッキョウ</t>
    </rPh>
    <phoneticPr fontId="3"/>
  </si>
  <si>
    <t>日本大学</t>
    <rPh sb="0" eb="2">
      <t>ニホン</t>
    </rPh>
    <rPh sb="2" eb="4">
      <t>ダイガク</t>
    </rPh>
    <phoneticPr fontId="3"/>
  </si>
  <si>
    <t>ｶﾅｶﾞﾜRC</t>
  </si>
  <si>
    <t>千葉商科大学</t>
    <rPh sb="0" eb="2">
      <t>チバ</t>
    </rPh>
    <rPh sb="2" eb="4">
      <t>ショウカ</t>
    </rPh>
    <rPh sb="4" eb="6">
      <t>ダイガク</t>
    </rPh>
    <phoneticPr fontId="3"/>
  </si>
  <si>
    <t>市立千葉高校</t>
    <rPh sb="0" eb="2">
      <t>イチリツ</t>
    </rPh>
    <rPh sb="2" eb="4">
      <t>チバ</t>
    </rPh>
    <rPh sb="4" eb="6">
      <t>コウコウ</t>
    </rPh>
    <phoneticPr fontId="3"/>
  </si>
  <si>
    <t>レジェンズ</t>
  </si>
  <si>
    <t>流通経済大学</t>
    <rPh sb="0" eb="2">
      <t>リュウツウ</t>
    </rPh>
    <rPh sb="2" eb="4">
      <t>ケイザイ</t>
    </rPh>
    <rPh sb="4" eb="6">
      <t>ダイガク</t>
    </rPh>
    <phoneticPr fontId="3"/>
  </si>
  <si>
    <t>千葉大学</t>
    <rPh sb="0" eb="2">
      <t>チバ</t>
    </rPh>
    <rPh sb="2" eb="4">
      <t>ダイガク</t>
    </rPh>
    <phoneticPr fontId="3"/>
  </si>
  <si>
    <t>薬園台AC</t>
    <rPh sb="0" eb="3">
      <t>ヤクエンダイ</t>
    </rPh>
    <phoneticPr fontId="3"/>
  </si>
  <si>
    <t>清掃ｾﾝﾀｰ</t>
    <rPh sb="0" eb="2">
      <t>セイソウ</t>
    </rPh>
    <phoneticPr fontId="3"/>
  </si>
  <si>
    <t>順天堂大学</t>
    <rPh sb="0" eb="5">
      <t>ジュンテンドウダイガク</t>
    </rPh>
    <phoneticPr fontId="3"/>
  </si>
  <si>
    <t>ｺﾞﾘﾗｰｽﾞ</t>
  </si>
  <si>
    <t>船橋消防局</t>
    <rPh sb="0" eb="2">
      <t>フナバシ</t>
    </rPh>
    <rPh sb="2" eb="5">
      <t>ショウボウキョク</t>
    </rPh>
    <phoneticPr fontId="3"/>
  </si>
  <si>
    <t>船橋高校教諭</t>
    <rPh sb="0" eb="2">
      <t>フナバシ</t>
    </rPh>
    <rPh sb="2" eb="4">
      <t>コウコウ</t>
    </rPh>
    <rPh sb="4" eb="6">
      <t>キョウユ</t>
    </rPh>
    <phoneticPr fontId="3"/>
  </si>
  <si>
    <t>奏坂RC</t>
    <rPh sb="0" eb="1">
      <t>カナデ</t>
    </rPh>
    <rPh sb="1" eb="2">
      <t>サカ</t>
    </rPh>
    <phoneticPr fontId="3"/>
  </si>
  <si>
    <t>千葉陸協</t>
    <rPh sb="0" eb="2">
      <t>チバ</t>
    </rPh>
    <rPh sb="2" eb="4">
      <t>リッキョウ</t>
    </rPh>
    <phoneticPr fontId="3"/>
  </si>
  <si>
    <t>女子</t>
    <rPh sb="0" eb="2">
      <t>ジョシ</t>
    </rPh>
    <phoneticPr fontId="3"/>
  </si>
  <si>
    <t>船橋法典高校</t>
  </si>
  <si>
    <t>船橋北高校</t>
  </si>
  <si>
    <t>東葉高校</t>
  </si>
  <si>
    <t>船橋古和釜高校</t>
  </si>
  <si>
    <t>国分高校</t>
  </si>
  <si>
    <t>船橋高校</t>
  </si>
  <si>
    <t>市立船橋高校</t>
    <rPh sb="4" eb="6">
      <t>コウコウ</t>
    </rPh>
    <phoneticPr fontId="3"/>
  </si>
  <si>
    <t>高校100ｍ</t>
    <rPh sb="0" eb="2">
      <t>コウコウ</t>
    </rPh>
    <phoneticPr fontId="3"/>
  </si>
  <si>
    <t>高校一般400ｍ</t>
    <rPh sb="0" eb="2">
      <t>コウコウ</t>
    </rPh>
    <rPh sb="2" eb="4">
      <t>イッパン</t>
    </rPh>
    <phoneticPr fontId="3"/>
  </si>
  <si>
    <t>高校一般1500ｍ</t>
    <rPh sb="0" eb="2">
      <t>コウコウ</t>
    </rPh>
    <rPh sb="2" eb="4">
      <t>イッパン</t>
    </rPh>
    <phoneticPr fontId="3"/>
  </si>
  <si>
    <t>高校一般5000ｍ</t>
    <rPh sb="0" eb="2">
      <t>コウコウ</t>
    </rPh>
    <rPh sb="2" eb="4">
      <t>イッパン</t>
    </rPh>
    <phoneticPr fontId="3"/>
  </si>
  <si>
    <t>高校一般走高跳</t>
    <rPh sb="0" eb="2">
      <t>コウコウ</t>
    </rPh>
    <rPh sb="2" eb="4">
      <t>イッパン</t>
    </rPh>
    <rPh sb="4" eb="7">
      <t>タカ</t>
    </rPh>
    <phoneticPr fontId="3"/>
  </si>
  <si>
    <t>高校一般走幅跳</t>
    <rPh sb="0" eb="2">
      <t>コウコウ</t>
    </rPh>
    <rPh sb="2" eb="4">
      <t>イッパン</t>
    </rPh>
    <rPh sb="4" eb="7">
      <t>ハバ</t>
    </rPh>
    <phoneticPr fontId="3"/>
  </si>
  <si>
    <t>高校一般砲丸投</t>
    <rPh sb="0" eb="2">
      <t>コウコウ</t>
    </rPh>
    <rPh sb="2" eb="4">
      <t>イッパン</t>
    </rPh>
    <rPh sb="4" eb="7">
      <t>ホウ</t>
    </rPh>
    <phoneticPr fontId="3"/>
  </si>
  <si>
    <t>高校一般400ｍR･A</t>
    <rPh sb="0" eb="2">
      <t>コウコウ</t>
    </rPh>
    <rPh sb="2" eb="4">
      <t>イッパン</t>
    </rPh>
    <phoneticPr fontId="3"/>
  </si>
  <si>
    <t>高校一般400ｍR･B</t>
    <rPh sb="0" eb="2">
      <t>コウコウ</t>
    </rPh>
    <rPh sb="2" eb="4">
      <t>イッパン</t>
    </rPh>
    <phoneticPr fontId="3"/>
  </si>
  <si>
    <t>高校一般400ｍR･C</t>
    <rPh sb="0" eb="2">
      <t>コウコウ</t>
    </rPh>
    <rPh sb="2" eb="4">
      <t>イッパン</t>
    </rPh>
    <phoneticPr fontId="3"/>
  </si>
  <si>
    <t>ﾏｽﾀｰｽﾞ100ｍ</t>
    <phoneticPr fontId="3"/>
  </si>
  <si>
    <t>ﾏｽﾀｰｽﾞ1500ｍ</t>
    <phoneticPr fontId="3"/>
  </si>
  <si>
    <t>ﾏｽﾀｰｽﾞ砲丸投</t>
    <rPh sb="6" eb="9">
      <t>ホウ</t>
    </rPh>
    <phoneticPr fontId="3"/>
  </si>
  <si>
    <t>八千代西高校</t>
    <rPh sb="0" eb="3">
      <t>ヤチヨ</t>
    </rPh>
    <rPh sb="3" eb="4">
      <t>ニシ</t>
    </rPh>
    <rPh sb="4" eb="6">
      <t>コウコウ</t>
    </rPh>
    <phoneticPr fontId="3"/>
  </si>
  <si>
    <t>わせがく高校</t>
    <rPh sb="4" eb="6">
      <t>コウコウ</t>
    </rPh>
    <phoneticPr fontId="3"/>
  </si>
  <si>
    <t>船橋啓明高校</t>
    <rPh sb="0" eb="2">
      <t>フナバシ</t>
    </rPh>
    <rPh sb="2" eb="4">
      <t>ケイメイ</t>
    </rPh>
    <rPh sb="4" eb="6">
      <t>コウコウ</t>
    </rPh>
    <phoneticPr fontId="3"/>
  </si>
  <si>
    <t>住所又は勤務地</t>
    <rPh sb="0" eb="2">
      <t>ジュウショ</t>
    </rPh>
    <rPh sb="2" eb="3">
      <t>マタ</t>
    </rPh>
    <rPh sb="4" eb="7">
      <t>キンムチ</t>
    </rPh>
    <phoneticPr fontId="3"/>
  </si>
  <si>
    <t>船橋市○○1－2－3</t>
    <rPh sb="0" eb="3">
      <t>フナバシシ</t>
    </rPh>
    <phoneticPr fontId="3"/>
  </si>
  <si>
    <t>船橋市</t>
    <rPh sb="0" eb="3">
      <t>フナバシシ</t>
    </rPh>
    <phoneticPr fontId="3"/>
  </si>
  <si>
    <t>小学男子1000ｍ</t>
  </si>
  <si>
    <t>加藤 廉</t>
  </si>
  <si>
    <t>ｶﾄｳ ﾚﾝ</t>
  </si>
  <si>
    <t>KATO Ren</t>
  </si>
  <si>
    <t>6年</t>
  </si>
  <si>
    <t>2011</t>
  </si>
  <si>
    <t>3.36.80</t>
  </si>
  <si>
    <t>夏見台小</t>
  </si>
  <si>
    <t>メールアドレス</t>
    <phoneticPr fontId="3"/>
  </si>
  <si>
    <t>申込責任者</t>
    <rPh sb="0" eb="2">
      <t>モウシコミ</t>
    </rPh>
    <rPh sb="2" eb="5">
      <t>セキニンシャ</t>
    </rPh>
    <phoneticPr fontId="3"/>
  </si>
  <si>
    <r>
      <t>白色のセルは</t>
    </r>
    <r>
      <rPr>
        <b/>
        <sz val="14"/>
        <color rgb="FFFF0000"/>
        <rFont val="HG創英角ｺﾞｼｯｸUB"/>
        <family val="3"/>
        <charset val="128"/>
      </rPr>
      <t>全て</t>
    </r>
    <r>
      <rPr>
        <sz val="12"/>
        <color theme="1"/>
        <rFont val="HG創英角ｺﾞｼｯｸUB"/>
        <family val="3"/>
        <charset val="128"/>
      </rPr>
      <t xml:space="preserve">
打ち込んで下さい</t>
    </r>
    <phoneticPr fontId="3"/>
  </si>
  <si>
    <t xml:space="preserve">  ↑</t>
    <phoneticPr fontId="3"/>
  </si>
  <si>
    <t>←　</t>
    <phoneticPr fontId="3"/>
  </si>
  <si>
    <t>※　ファイル名を春季一般○○にして送信お願いします。○○に団体名。</t>
    <rPh sb="6" eb="7">
      <t>メイ</t>
    </rPh>
    <rPh sb="8" eb="10">
      <t>シュンキ</t>
    </rPh>
    <rPh sb="10" eb="12">
      <t>イッパン</t>
    </rPh>
    <rPh sb="17" eb="19">
      <t>ソウシン</t>
    </rPh>
    <rPh sb="20" eb="21">
      <t>ネガ</t>
    </rPh>
    <rPh sb="29" eb="32">
      <t>ダンタイメイ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</si>
</sst>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&quot;歳&quot;"/>
    <numFmt numFmtId="177" formatCode="#,##0&quot;円&quot;"/>
  </numFmts>
  <fonts count="20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4"/>
      <color indexed="81"/>
      <name val="MS P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HG創英角ｺﾞｼｯｸUB"/>
      <family val="3"/>
      <charset val="128"/>
    </font>
    <font>
      <sz val="12"/>
      <color theme="1"/>
      <name val="HG創英角ｺﾞｼｯｸUB"/>
      <family val="3"/>
      <charset val="128"/>
    </font>
    <font>
      <b/>
      <sz val="14"/>
      <color rgb="FFFF0000"/>
      <name val="HG創英角ｺﾞｼｯｸUB"/>
      <family val="3"/>
      <charset val="128"/>
    </font>
    <font>
      <sz val="11"/>
      <color theme="1"/>
      <name val="ＤＦ特太ゴシック体"/>
      <family val="3"/>
      <charset val="128"/>
    </font>
    <font>
      <b/>
      <sz val="16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5" borderId="0" xfId="0" applyFill="1">
      <alignment vertical="center"/>
    </xf>
    <xf numFmtId="0" fontId="8" fillId="5" borderId="0" xfId="0" applyFont="1" applyFill="1">
      <alignment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14" fontId="2" fillId="5" borderId="0" xfId="0" applyNumberFormat="1" applyFont="1" applyFill="1">
      <alignment vertical="center"/>
    </xf>
    <xf numFmtId="14" fontId="0" fillId="0" borderId="2" xfId="0" applyNumberFormat="1" applyBorder="1" applyAlignment="1" applyProtection="1">
      <alignment horizontal="left" vertical="center" indent="1"/>
      <protection locked="0"/>
    </xf>
    <xf numFmtId="14" fontId="0" fillId="0" borderId="3" xfId="0" applyNumberForma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 indent="1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0" fillId="6" borderId="1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3" xfId="0" applyFill="1" applyBorder="1" applyAlignment="1">
      <alignment horizontal="left" vertical="center"/>
    </xf>
    <xf numFmtId="14" fontId="0" fillId="6" borderId="23" xfId="0" applyNumberFormat="1" applyFill="1" applyBorder="1" applyAlignment="1">
      <alignment horizontal="left" vertical="center" indent="1"/>
    </xf>
    <xf numFmtId="176" fontId="0" fillId="6" borderId="23" xfId="0" applyNumberFormat="1" applyFill="1" applyBorder="1" applyAlignment="1">
      <alignment horizontal="center" vertical="center"/>
    </xf>
    <xf numFmtId="0" fontId="0" fillId="6" borderId="23" xfId="0" applyFill="1" applyBorder="1" applyAlignment="1">
      <alignment horizontal="right" vertical="center"/>
    </xf>
    <xf numFmtId="0" fontId="0" fillId="6" borderId="0" xfId="0" applyFill="1">
      <alignment vertical="center"/>
    </xf>
    <xf numFmtId="0" fontId="0" fillId="6" borderId="29" xfId="0" applyFill="1" applyBorder="1" applyAlignment="1">
      <alignment horizontal="distributed" vertical="center" indent="1"/>
    </xf>
    <xf numFmtId="0" fontId="0" fillId="6" borderId="41" xfId="0" applyFill="1" applyBorder="1">
      <alignment vertical="center"/>
    </xf>
    <xf numFmtId="0" fontId="0" fillId="6" borderId="27" xfId="0" applyFill="1" applyBorder="1" applyAlignment="1">
      <alignment horizontal="distributed" vertical="center" indent="1"/>
    </xf>
    <xf numFmtId="176" fontId="0" fillId="6" borderId="2" xfId="0" applyNumberFormat="1" applyFill="1" applyBorder="1" applyAlignment="1">
      <alignment horizontal="center" vertical="center"/>
    </xf>
    <xf numFmtId="176" fontId="0" fillId="6" borderId="3" xfId="0" applyNumberFormat="1" applyFill="1" applyBorder="1" applyAlignment="1">
      <alignment horizontal="center" vertical="center"/>
    </xf>
    <xf numFmtId="176" fontId="0" fillId="6" borderId="30" xfId="0" applyNumberForma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4" fillId="7" borderId="0" xfId="0" applyFont="1" applyFill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3" fillId="6" borderId="3" xfId="0" applyFont="1" applyFill="1" applyBorder="1">
      <alignment vertical="center"/>
    </xf>
    <xf numFmtId="0" fontId="4" fillId="4" borderId="16" xfId="0" applyFont="1" applyFill="1" applyBorder="1">
      <alignment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0" fontId="4" fillId="8" borderId="0" xfId="0" applyFont="1" applyFill="1">
      <alignment vertical="center"/>
    </xf>
    <xf numFmtId="0" fontId="4" fillId="8" borderId="45" xfId="0" applyFont="1" applyFill="1" applyBorder="1" applyAlignment="1">
      <alignment horizontal="center" vertical="center"/>
    </xf>
    <xf numFmtId="0" fontId="4" fillId="8" borderId="46" xfId="0" applyFont="1" applyFill="1" applyBorder="1">
      <alignment vertical="center"/>
    </xf>
    <xf numFmtId="0" fontId="4" fillId="9" borderId="0" xfId="0" applyFont="1" applyFill="1">
      <alignment vertical="center"/>
    </xf>
    <xf numFmtId="0" fontId="4" fillId="9" borderId="45" xfId="0" applyFont="1" applyFill="1" applyBorder="1" applyAlignment="1">
      <alignment horizontal="center" vertical="center"/>
    </xf>
    <xf numFmtId="0" fontId="4" fillId="9" borderId="46" xfId="0" applyFont="1" applyFill="1" applyBorder="1">
      <alignment vertical="center"/>
    </xf>
    <xf numFmtId="0" fontId="4" fillId="9" borderId="47" xfId="0" applyFont="1" applyFill="1" applyBorder="1" applyAlignment="1">
      <alignment horizontal="center" vertical="center"/>
    </xf>
    <xf numFmtId="0" fontId="4" fillId="9" borderId="48" xfId="0" applyFont="1" applyFill="1" applyBorder="1">
      <alignment vertical="center"/>
    </xf>
    <xf numFmtId="0" fontId="4" fillId="2" borderId="46" xfId="0" applyFont="1" applyFill="1" applyBorder="1">
      <alignment vertical="center"/>
    </xf>
    <xf numFmtId="0" fontId="0" fillId="6" borderId="24" xfId="0" applyFill="1" applyBorder="1" applyAlignment="1">
      <alignment horizontal="distributed" vertical="center"/>
    </xf>
    <xf numFmtId="0" fontId="0" fillId="6" borderId="39" xfId="0" applyFill="1" applyBorder="1" applyAlignment="1">
      <alignment horizontal="distributed" vertical="center" indent="1"/>
    </xf>
    <xf numFmtId="0" fontId="0" fillId="6" borderId="40" xfId="0" applyFill="1" applyBorder="1" applyAlignment="1" applyProtection="1">
      <alignment horizontal="left" vertical="center" shrinkToFit="1"/>
      <protection locked="0"/>
    </xf>
    <xf numFmtId="0" fontId="18" fillId="6" borderId="49" xfId="0" applyFont="1" applyFill="1" applyBorder="1" applyAlignment="1">
      <alignment horizontal="right" vertical="center"/>
    </xf>
    <xf numFmtId="0" fontId="18" fillId="6" borderId="40" xfId="0" applyFont="1" applyFill="1" applyBorder="1" applyAlignment="1" applyProtection="1">
      <alignment horizontal="left" vertical="center" shrinkToFit="1"/>
      <protection locked="0"/>
    </xf>
    <xf numFmtId="0" fontId="11" fillId="5" borderId="37" xfId="0" applyFont="1" applyFill="1" applyBorder="1" applyAlignment="1">
      <alignment horizontal="center" vertical="center" textRotation="255"/>
    </xf>
    <xf numFmtId="0" fontId="11" fillId="5" borderId="38" xfId="0" applyFont="1" applyFill="1" applyBorder="1" applyAlignment="1">
      <alignment horizontal="center" vertical="center" textRotation="255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14" fillId="6" borderId="21" xfId="0" applyFont="1" applyFill="1" applyBorder="1" applyAlignment="1">
      <alignment horizontal="left" vertical="center" indent="1"/>
    </xf>
    <xf numFmtId="0" fontId="14" fillId="6" borderId="22" xfId="0" applyFont="1" applyFill="1" applyBorder="1" applyAlignment="1">
      <alignment horizontal="left" vertical="center" indent="1"/>
    </xf>
    <xf numFmtId="0" fontId="0" fillId="5" borderId="3" xfId="0" applyFill="1" applyBorder="1" applyAlignment="1" applyProtection="1">
      <alignment horizontal="left" vertical="center" indent="1"/>
      <protection locked="0"/>
    </xf>
    <xf numFmtId="0" fontId="0" fillId="5" borderId="28" xfId="0" applyFill="1" applyBorder="1" applyAlignment="1" applyProtection="1">
      <alignment horizontal="left" vertical="center" indent="1"/>
      <protection locked="0"/>
    </xf>
    <xf numFmtId="0" fontId="0" fillId="5" borderId="30" xfId="0" applyFill="1" applyBorder="1" applyAlignment="1" applyProtection="1">
      <alignment horizontal="left" vertical="center" shrinkToFit="1"/>
      <protection locked="0"/>
    </xf>
    <xf numFmtId="0" fontId="0" fillId="5" borderId="31" xfId="0" applyFill="1" applyBorder="1" applyAlignment="1" applyProtection="1">
      <alignment horizontal="left" vertical="center" shrinkToFit="1"/>
      <protection locked="0"/>
    </xf>
    <xf numFmtId="177" fontId="0" fillId="6" borderId="25" xfId="0" applyNumberFormat="1" applyFill="1" applyBorder="1" applyAlignment="1">
      <alignment horizontal="left" vertical="center" indent="1"/>
    </xf>
    <xf numFmtId="177" fontId="0" fillId="6" borderId="26" xfId="0" applyNumberFormat="1" applyFill="1" applyBorder="1" applyAlignment="1">
      <alignment horizontal="left" vertical="center" indent="1"/>
    </xf>
    <xf numFmtId="0" fontId="0" fillId="0" borderId="17" xfId="0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 applyProtection="1">
      <alignment horizontal="left" vertical="center" indent="1" shrinkToFit="1"/>
      <protection locked="0"/>
    </xf>
    <xf numFmtId="0" fontId="0" fillId="0" borderId="4" xfId="0" applyBorder="1" applyAlignment="1" applyProtection="1">
      <alignment horizontal="left" vertical="center" indent="1" shrinkToFit="1"/>
      <protection locked="0"/>
    </xf>
    <xf numFmtId="0" fontId="0" fillId="0" borderId="5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16" fillId="6" borderId="0" xfId="0" applyFont="1" applyFill="1" applyAlignment="1">
      <alignment horizontal="left" vertical="top" wrapText="1"/>
    </xf>
    <xf numFmtId="0" fontId="16" fillId="6" borderId="14" xfId="0" applyFont="1" applyFill="1" applyBorder="1" applyAlignment="1">
      <alignment horizontal="left" vertical="top" wrapText="1"/>
    </xf>
    <xf numFmtId="49" fontId="0" fillId="0" borderId="7" xfId="0" applyNumberFormat="1" applyBorder="1" applyAlignment="1" applyProtection="1">
      <alignment horizontal="left" vertical="center" indent="1" shrinkToFit="1"/>
      <protection locked="0"/>
    </xf>
    <xf numFmtId="49" fontId="0" fillId="0" borderId="9" xfId="0" applyNumberFormat="1" applyBorder="1" applyAlignment="1" applyProtection="1">
      <alignment horizontal="left" vertical="center" indent="1" shrinkToFit="1"/>
      <protection locked="0"/>
    </xf>
    <xf numFmtId="49" fontId="0" fillId="0" borderId="34" xfId="0" applyNumberFormat="1" applyBorder="1" applyAlignment="1" applyProtection="1">
      <alignment horizontal="left" vertical="center" indent="1" shrinkToFit="1"/>
      <protection locked="0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9" fillId="5" borderId="0" xfId="0" applyFont="1" applyFill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02D7E-025E-416A-B0FC-04134B37D16F}">
  <dimension ref="A1:R47"/>
  <sheetViews>
    <sheetView tabSelected="1" zoomScale="92" zoomScaleNormal="92" workbookViewId="0">
      <selection sqref="A1:B1"/>
    </sheetView>
  </sheetViews>
  <sheetFormatPr defaultRowHeight="18.75"/>
  <cols>
    <col min="1" max="1" width="7.75" customWidth="1"/>
    <col min="2" max="2" width="5.875" customWidth="1"/>
    <col min="3" max="3" width="21.5" customWidth="1"/>
    <col min="4" max="4" width="4.625" customWidth="1"/>
    <col min="5" max="6" width="8.625" customWidth="1"/>
    <col min="7" max="8" width="13.125" customWidth="1"/>
    <col min="9" max="9" width="13.375" customWidth="1"/>
    <col min="10" max="11" width="13.375" bestFit="1" customWidth="1"/>
    <col min="12" max="12" width="6.25" customWidth="1"/>
    <col min="13" max="13" width="19.75" bestFit="1" customWidth="1"/>
    <col min="14" max="14" width="11.625" customWidth="1"/>
    <col min="15" max="16" width="4" customWidth="1"/>
  </cols>
  <sheetData>
    <row r="1" spans="1:18" ht="18.75" customHeight="1" thickBot="1">
      <c r="A1" s="72" t="s">
        <v>45</v>
      </c>
      <c r="B1" s="73"/>
      <c r="C1" s="74" t="s">
        <v>46</v>
      </c>
      <c r="D1" s="74"/>
      <c r="E1" s="74"/>
      <c r="F1" s="75"/>
      <c r="G1" s="32"/>
      <c r="H1" s="32"/>
      <c r="I1" s="32"/>
      <c r="J1" s="70"/>
      <c r="K1" s="3"/>
      <c r="L1" s="4" t="s">
        <v>46</v>
      </c>
      <c r="M1" s="4" t="s">
        <v>52</v>
      </c>
      <c r="N1" s="4">
        <f>COUNTIF(O10:O24,O9)</f>
        <v>0</v>
      </c>
      <c r="O1" s="3"/>
      <c r="P1" s="3"/>
      <c r="Q1" s="3"/>
    </row>
    <row r="2" spans="1:18" ht="18.75" customHeight="1">
      <c r="A2" s="93" t="s">
        <v>21</v>
      </c>
      <c r="B2" s="94"/>
      <c r="C2" s="82"/>
      <c r="D2" s="83"/>
      <c r="E2" s="83"/>
      <c r="F2" s="84"/>
      <c r="G2" s="59" t="s">
        <v>50</v>
      </c>
      <c r="H2" s="80">
        <f>(1000*N3)+(1500*N2)</f>
        <v>0</v>
      </c>
      <c r="I2" s="81"/>
      <c r="J2" s="70"/>
      <c r="K2" s="99" t="s">
        <v>163</v>
      </c>
      <c r="L2" s="99"/>
      <c r="M2" s="99"/>
      <c r="N2" s="99"/>
      <c r="O2" s="3"/>
      <c r="P2" s="3"/>
      <c r="Q2" s="3"/>
    </row>
    <row r="3" spans="1:18" ht="18.75" customHeight="1">
      <c r="A3" s="95" t="s">
        <v>22</v>
      </c>
      <c r="B3" s="96"/>
      <c r="C3" s="85"/>
      <c r="D3" s="86"/>
      <c r="E3" s="86"/>
      <c r="F3" s="87"/>
      <c r="G3" s="35" t="s">
        <v>55</v>
      </c>
      <c r="H3" s="76" t="s">
        <v>54</v>
      </c>
      <c r="I3" s="77"/>
      <c r="J3" s="70"/>
      <c r="K3" s="99"/>
      <c r="L3" s="99"/>
      <c r="M3" s="99"/>
      <c r="N3" s="99"/>
      <c r="O3" s="3"/>
      <c r="P3" s="3"/>
      <c r="Q3" s="3"/>
    </row>
    <row r="4" spans="1:18" ht="18.75" customHeight="1" thickBot="1">
      <c r="A4" s="95" t="s">
        <v>16</v>
      </c>
      <c r="B4" s="96"/>
      <c r="C4" s="85"/>
      <c r="D4" s="86"/>
      <c r="E4" s="86"/>
      <c r="F4" s="87"/>
      <c r="G4" s="33" t="s">
        <v>51</v>
      </c>
      <c r="H4" s="78"/>
      <c r="I4" s="79"/>
      <c r="J4" s="70"/>
      <c r="K4" s="99"/>
      <c r="L4" s="99"/>
      <c r="M4" s="99"/>
      <c r="N4" s="99"/>
      <c r="O4" s="3"/>
      <c r="P4" s="3"/>
      <c r="Q4" s="3"/>
    </row>
    <row r="5" spans="1:18" ht="18.75" customHeight="1">
      <c r="A5" s="95" t="s">
        <v>159</v>
      </c>
      <c r="B5" s="96"/>
      <c r="C5" s="85"/>
      <c r="D5" s="86"/>
      <c r="E5" s="86"/>
      <c r="F5" s="87"/>
      <c r="G5" s="60"/>
      <c r="H5" s="63" t="s">
        <v>161</v>
      </c>
      <c r="I5" s="61"/>
      <c r="J5" s="70"/>
      <c r="K5" s="3"/>
      <c r="L5" s="3"/>
      <c r="M5" s="3"/>
      <c r="N5" s="3"/>
      <c r="O5" s="3"/>
      <c r="P5" s="3"/>
      <c r="Q5" s="3"/>
    </row>
    <row r="6" spans="1:18" ht="18.75" customHeight="1">
      <c r="A6" s="95" t="s">
        <v>158</v>
      </c>
      <c r="B6" s="96"/>
      <c r="C6" s="85"/>
      <c r="D6" s="86"/>
      <c r="E6" s="86"/>
      <c r="F6" s="87"/>
      <c r="G6" s="62" t="s">
        <v>162</v>
      </c>
      <c r="H6" s="88" t="s">
        <v>160</v>
      </c>
      <c r="I6" s="88"/>
      <c r="J6" s="70"/>
      <c r="K6" s="3"/>
      <c r="L6" s="3"/>
      <c r="M6" s="3"/>
      <c r="N6" s="3"/>
      <c r="O6" s="3"/>
      <c r="P6" s="3"/>
      <c r="Q6" s="3"/>
    </row>
    <row r="7" spans="1:18" ht="18.75" customHeight="1" thickBot="1">
      <c r="A7" s="97" t="s">
        <v>23</v>
      </c>
      <c r="B7" s="98"/>
      <c r="C7" s="90"/>
      <c r="D7" s="91"/>
      <c r="E7" s="91"/>
      <c r="F7" s="92"/>
      <c r="G7" s="34"/>
      <c r="H7" s="89"/>
      <c r="I7" s="89"/>
      <c r="J7" s="71"/>
      <c r="K7" s="11">
        <v>45383</v>
      </c>
      <c r="L7" s="3"/>
      <c r="M7" s="3"/>
      <c r="N7" s="3"/>
      <c r="O7" s="3"/>
      <c r="P7" s="3"/>
      <c r="Q7" s="3"/>
    </row>
    <row r="8" spans="1:18" ht="18.75" customHeight="1">
      <c r="A8" s="15" t="s">
        <v>17</v>
      </c>
      <c r="B8" s="16" t="s">
        <v>26</v>
      </c>
      <c r="C8" s="16" t="s">
        <v>147</v>
      </c>
      <c r="D8" s="17" t="s">
        <v>18</v>
      </c>
      <c r="E8" s="17" t="s">
        <v>1</v>
      </c>
      <c r="F8" s="17" t="s">
        <v>2</v>
      </c>
      <c r="G8" s="17" t="s">
        <v>47</v>
      </c>
      <c r="H8" s="17" t="s">
        <v>19</v>
      </c>
      <c r="I8" s="17" t="s">
        <v>14</v>
      </c>
      <c r="J8" s="17" t="s">
        <v>15</v>
      </c>
      <c r="K8" s="17" t="s">
        <v>25</v>
      </c>
      <c r="L8" s="17" t="s">
        <v>49</v>
      </c>
      <c r="M8" s="17" t="s">
        <v>30</v>
      </c>
      <c r="N8" s="17" t="s">
        <v>20</v>
      </c>
      <c r="O8" s="66" t="s">
        <v>31</v>
      </c>
      <c r="P8" s="67"/>
      <c r="Q8" s="3"/>
      <c r="R8" s="3"/>
    </row>
    <row r="9" spans="1:18" ht="18.75" customHeight="1" thickBot="1">
      <c r="A9" s="26" t="s">
        <v>24</v>
      </c>
      <c r="B9" s="27" t="s">
        <v>12</v>
      </c>
      <c r="C9" s="28" t="s">
        <v>148</v>
      </c>
      <c r="D9" s="27" t="s">
        <v>27</v>
      </c>
      <c r="E9" s="28" t="s">
        <v>80</v>
      </c>
      <c r="F9" s="28" t="s">
        <v>81</v>
      </c>
      <c r="G9" s="28" t="s">
        <v>82</v>
      </c>
      <c r="H9" s="28" t="s">
        <v>83</v>
      </c>
      <c r="I9" s="28" t="s">
        <v>84</v>
      </c>
      <c r="J9" s="28" t="s">
        <v>85</v>
      </c>
      <c r="K9" s="29">
        <v>21277</v>
      </c>
      <c r="L9" s="30">
        <v>24106</v>
      </c>
      <c r="M9" s="28" t="s">
        <v>48</v>
      </c>
      <c r="N9" s="31" t="s">
        <v>44</v>
      </c>
      <c r="O9" s="68" t="s">
        <v>29</v>
      </c>
      <c r="P9" s="69"/>
      <c r="Q9" s="3"/>
      <c r="R9" s="3"/>
    </row>
    <row r="10" spans="1:18" ht="18.75" customHeight="1" thickTop="1">
      <c r="A10" s="23">
        <v>1</v>
      </c>
      <c r="B10" s="7"/>
      <c r="C10" s="9" t="s">
        <v>149</v>
      </c>
      <c r="D10" s="8"/>
      <c r="E10" s="9"/>
      <c r="F10" s="9"/>
      <c r="G10" s="9"/>
      <c r="H10" s="9"/>
      <c r="I10" s="9"/>
      <c r="J10" s="9"/>
      <c r="K10" s="12"/>
      <c r="L10" s="36" t="str">
        <f>IF(K10="","",$K$7-K10)</f>
        <v/>
      </c>
      <c r="M10" s="9"/>
      <c r="N10" s="10"/>
      <c r="O10" s="7"/>
      <c r="P10" s="64" t="s">
        <v>53</v>
      </c>
      <c r="Q10" s="3"/>
      <c r="R10" s="3"/>
    </row>
    <row r="11" spans="1:18" ht="18.75" customHeight="1">
      <c r="A11" s="24">
        <v>2</v>
      </c>
      <c r="B11" s="1"/>
      <c r="C11" s="5" t="s">
        <v>149</v>
      </c>
      <c r="D11" s="2"/>
      <c r="E11" s="5"/>
      <c r="F11" s="5"/>
      <c r="G11" s="5"/>
      <c r="H11" s="5"/>
      <c r="I11" s="5"/>
      <c r="J11" s="5"/>
      <c r="K11" s="13"/>
      <c r="L11" s="37" t="str">
        <f t="shared" ref="L11:L24" si="0">IF(K11="","",$K$7-K11)</f>
        <v/>
      </c>
      <c r="M11" s="5"/>
      <c r="N11" s="6"/>
      <c r="O11" s="1"/>
      <c r="P11" s="64"/>
      <c r="Q11" s="3"/>
      <c r="R11" s="3"/>
    </row>
    <row r="12" spans="1:18" ht="18.75" customHeight="1">
      <c r="A12" s="24">
        <v>3</v>
      </c>
      <c r="B12" s="1"/>
      <c r="C12" s="5" t="s">
        <v>149</v>
      </c>
      <c r="D12" s="2"/>
      <c r="E12" s="5"/>
      <c r="F12" s="5"/>
      <c r="G12" s="5"/>
      <c r="H12" s="5"/>
      <c r="I12" s="5"/>
      <c r="J12" s="5"/>
      <c r="K12" s="14"/>
      <c r="L12" s="37" t="str">
        <f t="shared" si="0"/>
        <v/>
      </c>
      <c r="M12" s="5"/>
      <c r="N12" s="6"/>
      <c r="O12" s="1"/>
      <c r="P12" s="64"/>
      <c r="Q12" s="3"/>
      <c r="R12" s="3"/>
    </row>
    <row r="13" spans="1:18" ht="18.75" customHeight="1">
      <c r="A13" s="24">
        <v>4</v>
      </c>
      <c r="B13" s="1"/>
      <c r="C13" s="5" t="s">
        <v>149</v>
      </c>
      <c r="D13" s="2"/>
      <c r="E13" s="5"/>
      <c r="F13" s="5"/>
      <c r="G13" s="5"/>
      <c r="H13" s="5"/>
      <c r="I13" s="5"/>
      <c r="J13" s="5"/>
      <c r="K13" s="14"/>
      <c r="L13" s="37" t="str">
        <f t="shared" si="0"/>
        <v/>
      </c>
      <c r="M13" s="5"/>
      <c r="N13" s="6"/>
      <c r="O13" s="1"/>
      <c r="P13" s="64"/>
      <c r="Q13" s="3"/>
      <c r="R13" s="3"/>
    </row>
    <row r="14" spans="1:18" ht="18.75" customHeight="1">
      <c r="A14" s="24">
        <v>5</v>
      </c>
      <c r="B14" s="1"/>
      <c r="C14" s="5" t="s">
        <v>149</v>
      </c>
      <c r="D14" s="2"/>
      <c r="E14" s="5"/>
      <c r="F14" s="5"/>
      <c r="G14" s="5"/>
      <c r="H14" s="5"/>
      <c r="I14" s="5"/>
      <c r="J14" s="5"/>
      <c r="K14" s="14"/>
      <c r="L14" s="37" t="str">
        <f t="shared" si="0"/>
        <v/>
      </c>
      <c r="M14" s="5"/>
      <c r="N14" s="6"/>
      <c r="O14" s="1"/>
      <c r="P14" s="64"/>
      <c r="Q14" s="3"/>
      <c r="R14" s="3"/>
    </row>
    <row r="15" spans="1:18" ht="18.75" customHeight="1">
      <c r="A15" s="24">
        <v>6</v>
      </c>
      <c r="B15" s="1"/>
      <c r="C15" s="5" t="s">
        <v>149</v>
      </c>
      <c r="D15" s="2"/>
      <c r="E15" s="5"/>
      <c r="F15" s="5"/>
      <c r="G15" s="5"/>
      <c r="H15" s="5"/>
      <c r="I15" s="5"/>
      <c r="J15" s="5"/>
      <c r="K15" s="14"/>
      <c r="L15" s="37" t="str">
        <f t="shared" si="0"/>
        <v/>
      </c>
      <c r="M15" s="5"/>
      <c r="N15" s="6"/>
      <c r="O15" s="1"/>
      <c r="P15" s="64"/>
      <c r="Q15" s="3"/>
      <c r="R15" s="3"/>
    </row>
    <row r="16" spans="1:18" ht="18.75" customHeight="1">
      <c r="A16" s="24">
        <v>7</v>
      </c>
      <c r="B16" s="1"/>
      <c r="C16" s="5" t="s">
        <v>149</v>
      </c>
      <c r="D16" s="2"/>
      <c r="E16" s="5"/>
      <c r="F16" s="5"/>
      <c r="G16" s="5"/>
      <c r="H16" s="5"/>
      <c r="I16" s="5"/>
      <c r="J16" s="5"/>
      <c r="K16" s="14"/>
      <c r="L16" s="37" t="str">
        <f t="shared" si="0"/>
        <v/>
      </c>
      <c r="M16" s="5"/>
      <c r="N16" s="6"/>
      <c r="O16" s="1"/>
      <c r="P16" s="64"/>
      <c r="Q16" s="3"/>
      <c r="R16" s="3"/>
    </row>
    <row r="17" spans="1:18" ht="18.75" customHeight="1">
      <c r="A17" s="24">
        <v>8</v>
      </c>
      <c r="B17" s="1"/>
      <c r="C17" s="5" t="s">
        <v>149</v>
      </c>
      <c r="D17" s="2"/>
      <c r="E17" s="5"/>
      <c r="F17" s="5"/>
      <c r="G17" s="5"/>
      <c r="H17" s="5"/>
      <c r="I17" s="5"/>
      <c r="J17" s="5"/>
      <c r="K17" s="14"/>
      <c r="L17" s="37" t="str">
        <f t="shared" si="0"/>
        <v/>
      </c>
      <c r="M17" s="5"/>
      <c r="N17" s="6"/>
      <c r="O17" s="1"/>
      <c r="P17" s="64"/>
      <c r="Q17" s="3"/>
      <c r="R17" s="3"/>
    </row>
    <row r="18" spans="1:18" ht="18.75" customHeight="1">
      <c r="A18" s="24">
        <v>9</v>
      </c>
      <c r="B18" s="1"/>
      <c r="C18" s="5" t="s">
        <v>149</v>
      </c>
      <c r="D18" s="2"/>
      <c r="E18" s="5"/>
      <c r="F18" s="5"/>
      <c r="G18" s="5"/>
      <c r="H18" s="5"/>
      <c r="I18" s="5"/>
      <c r="J18" s="5"/>
      <c r="K18" s="14"/>
      <c r="L18" s="37" t="str">
        <f t="shared" si="0"/>
        <v/>
      </c>
      <c r="M18" s="5"/>
      <c r="N18" s="6"/>
      <c r="O18" s="1"/>
      <c r="P18" s="64"/>
      <c r="Q18" s="3"/>
      <c r="R18" s="3"/>
    </row>
    <row r="19" spans="1:18" ht="18.75" customHeight="1">
      <c r="A19" s="24">
        <v>10</v>
      </c>
      <c r="B19" s="1"/>
      <c r="C19" s="5" t="s">
        <v>149</v>
      </c>
      <c r="D19" s="2"/>
      <c r="E19" s="5"/>
      <c r="F19" s="5"/>
      <c r="G19" s="5"/>
      <c r="H19" s="5"/>
      <c r="I19" s="5"/>
      <c r="J19" s="5"/>
      <c r="K19" s="14"/>
      <c r="L19" s="37" t="str">
        <f t="shared" si="0"/>
        <v/>
      </c>
      <c r="M19" s="5"/>
      <c r="N19" s="6"/>
      <c r="O19" s="1"/>
      <c r="P19" s="64"/>
      <c r="Q19" s="3"/>
      <c r="R19" s="3"/>
    </row>
    <row r="20" spans="1:18" ht="18.75" customHeight="1">
      <c r="A20" s="24">
        <v>11</v>
      </c>
      <c r="B20" s="1"/>
      <c r="C20" s="5" t="s">
        <v>149</v>
      </c>
      <c r="D20" s="2"/>
      <c r="E20" s="5"/>
      <c r="F20" s="5"/>
      <c r="G20" s="5"/>
      <c r="H20" s="5"/>
      <c r="I20" s="5"/>
      <c r="J20" s="5"/>
      <c r="K20" s="14"/>
      <c r="L20" s="37" t="str">
        <f t="shared" si="0"/>
        <v/>
      </c>
      <c r="M20" s="5"/>
      <c r="N20" s="6"/>
      <c r="O20" s="1"/>
      <c r="P20" s="64"/>
      <c r="Q20" s="3"/>
      <c r="R20" s="3"/>
    </row>
    <row r="21" spans="1:18" ht="18.75" customHeight="1">
      <c r="A21" s="24">
        <v>12</v>
      </c>
      <c r="B21" s="1"/>
      <c r="C21" s="5" t="s">
        <v>149</v>
      </c>
      <c r="D21" s="2"/>
      <c r="E21" s="5"/>
      <c r="F21" s="5"/>
      <c r="G21" s="5"/>
      <c r="H21" s="5"/>
      <c r="I21" s="5"/>
      <c r="J21" s="5"/>
      <c r="K21" s="14"/>
      <c r="L21" s="37" t="str">
        <f t="shared" si="0"/>
        <v/>
      </c>
      <c r="M21" s="5"/>
      <c r="N21" s="6"/>
      <c r="O21" s="1"/>
      <c r="P21" s="64"/>
      <c r="Q21" s="3"/>
      <c r="R21" s="3"/>
    </row>
    <row r="22" spans="1:18" ht="18.75" customHeight="1">
      <c r="A22" s="24">
        <v>13</v>
      </c>
      <c r="B22" s="1"/>
      <c r="C22" s="5" t="s">
        <v>149</v>
      </c>
      <c r="D22" s="2"/>
      <c r="E22" s="5"/>
      <c r="F22" s="5"/>
      <c r="G22" s="5"/>
      <c r="H22" s="5"/>
      <c r="I22" s="5"/>
      <c r="J22" s="5"/>
      <c r="K22" s="14"/>
      <c r="L22" s="37" t="str">
        <f t="shared" si="0"/>
        <v/>
      </c>
      <c r="M22" s="5"/>
      <c r="N22" s="6"/>
      <c r="O22" s="1"/>
      <c r="P22" s="64"/>
      <c r="Q22" s="3"/>
      <c r="R22" s="3"/>
    </row>
    <row r="23" spans="1:18" ht="18.75" customHeight="1">
      <c r="A23" s="24">
        <v>14</v>
      </c>
      <c r="B23" s="1"/>
      <c r="C23" s="5" t="s">
        <v>149</v>
      </c>
      <c r="D23" s="2"/>
      <c r="E23" s="5"/>
      <c r="F23" s="5"/>
      <c r="G23" s="5"/>
      <c r="H23" s="5"/>
      <c r="I23" s="5"/>
      <c r="J23" s="5"/>
      <c r="K23" s="14"/>
      <c r="L23" s="37" t="str">
        <f t="shared" si="0"/>
        <v/>
      </c>
      <c r="M23" s="5"/>
      <c r="N23" s="6"/>
      <c r="O23" s="1"/>
      <c r="P23" s="64"/>
      <c r="Q23" s="3"/>
      <c r="R23" s="3"/>
    </row>
    <row r="24" spans="1:18" ht="18.75" customHeight="1" thickBot="1">
      <c r="A24" s="25">
        <v>15</v>
      </c>
      <c r="B24" s="18"/>
      <c r="C24" s="20" t="s">
        <v>149</v>
      </c>
      <c r="D24" s="19"/>
      <c r="E24" s="20"/>
      <c r="F24" s="20"/>
      <c r="G24" s="20"/>
      <c r="H24" s="20"/>
      <c r="I24" s="20"/>
      <c r="J24" s="20"/>
      <c r="K24" s="21"/>
      <c r="L24" s="38" t="str">
        <f t="shared" si="0"/>
        <v/>
      </c>
      <c r="M24" s="20"/>
      <c r="N24" s="22"/>
      <c r="O24" s="18"/>
      <c r="P24" s="65"/>
      <c r="Q24" s="3"/>
      <c r="R24" s="3"/>
    </row>
    <row r="25" spans="1:18">
      <c r="A25" s="3"/>
      <c r="B25" s="3"/>
      <c r="C25" s="3"/>
      <c r="D25" s="3"/>
      <c r="E25" s="3"/>
      <c r="F25" s="3"/>
      <c r="G25" s="3"/>
      <c r="H25" s="3"/>
      <c r="I25" s="3"/>
      <c r="J25" s="3"/>
      <c r="K25" s="3" t="str">
        <f t="shared" ref="K25" si="1">IF(B25="","",$K$7-J25)</f>
        <v/>
      </c>
      <c r="L25" s="3"/>
      <c r="M25" s="3"/>
      <c r="N25" s="3"/>
      <c r="O25" s="3"/>
      <c r="P25" s="3"/>
      <c r="Q25" s="3"/>
    </row>
    <row r="26" spans="1:18" hidden="1">
      <c r="A26" s="3"/>
      <c r="B26" s="3" t="s">
        <v>11</v>
      </c>
      <c r="C26" s="3" t="s">
        <v>27</v>
      </c>
      <c r="D26" s="3"/>
      <c r="E26" s="3"/>
      <c r="F26" s="3"/>
      <c r="G26" s="3"/>
      <c r="H26" s="3"/>
      <c r="I26" s="3"/>
      <c r="J26" s="3"/>
      <c r="K26" s="3"/>
      <c r="L26" s="3" t="s">
        <v>4</v>
      </c>
      <c r="M26" s="3"/>
      <c r="N26" s="3" t="s">
        <v>29</v>
      </c>
      <c r="O26" s="3"/>
      <c r="P26" s="3"/>
      <c r="Q26" s="3"/>
    </row>
    <row r="27" spans="1:18" hidden="1">
      <c r="A27" s="3"/>
      <c r="B27" s="3" t="s">
        <v>12</v>
      </c>
      <c r="C27" s="3" t="s">
        <v>28</v>
      </c>
      <c r="D27" s="3"/>
      <c r="E27" s="3"/>
      <c r="F27" s="3"/>
      <c r="G27" s="3"/>
      <c r="H27" s="3"/>
      <c r="I27" s="3"/>
      <c r="J27" s="3"/>
      <c r="K27" s="3"/>
      <c r="L27" s="3" t="s">
        <v>86</v>
      </c>
      <c r="M27" s="3"/>
      <c r="N27" s="3"/>
      <c r="O27" s="3"/>
      <c r="P27" s="3"/>
      <c r="Q27" s="3"/>
    </row>
    <row r="28" spans="1:18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 t="s">
        <v>32</v>
      </c>
      <c r="M28" s="3"/>
      <c r="N28" s="3"/>
      <c r="O28" s="3"/>
      <c r="P28" s="3"/>
      <c r="Q28" s="3"/>
    </row>
    <row r="29" spans="1:18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 t="s">
        <v>33</v>
      </c>
      <c r="M29" s="3"/>
      <c r="N29" s="3"/>
      <c r="O29" s="3"/>
      <c r="P29" s="3"/>
      <c r="Q29" s="3"/>
    </row>
    <row r="30" spans="1:18" hidden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 t="s">
        <v>34</v>
      </c>
      <c r="M30" s="3"/>
      <c r="N30" s="3"/>
      <c r="O30" s="3"/>
      <c r="P30" s="3"/>
      <c r="Q30" s="3"/>
    </row>
    <row r="31" spans="1:18" hidden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 t="s">
        <v>35</v>
      </c>
      <c r="M31" s="3"/>
      <c r="N31" s="3"/>
      <c r="O31" s="3"/>
      <c r="P31" s="3"/>
      <c r="Q31" s="3"/>
    </row>
    <row r="32" spans="1:18" hidden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 t="s">
        <v>5</v>
      </c>
      <c r="M32" s="3"/>
      <c r="N32" s="3"/>
      <c r="O32" s="3"/>
      <c r="P32" s="3"/>
      <c r="Q32" s="3"/>
    </row>
    <row r="33" spans="1:17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 t="s">
        <v>6</v>
      </c>
      <c r="M33" s="3"/>
      <c r="N33" s="3"/>
      <c r="O33" s="3"/>
      <c r="P33" s="3"/>
      <c r="Q33" s="3"/>
    </row>
    <row r="34" spans="1:17" hidden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 t="s">
        <v>87</v>
      </c>
      <c r="M34" s="3"/>
      <c r="N34" s="3"/>
      <c r="O34" s="3"/>
      <c r="P34" s="3"/>
      <c r="Q34" s="3"/>
    </row>
    <row r="35" spans="1:17" hidden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 t="s">
        <v>36</v>
      </c>
      <c r="M35" s="3"/>
      <c r="N35" s="3"/>
      <c r="O35" s="3"/>
      <c r="P35" s="3"/>
      <c r="Q35" s="3"/>
    </row>
    <row r="36" spans="1:17" hidden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 t="s">
        <v>37</v>
      </c>
      <c r="M36" s="3"/>
      <c r="N36" s="3"/>
      <c r="O36" s="3"/>
      <c r="P36" s="3"/>
      <c r="Q36" s="3"/>
    </row>
    <row r="37" spans="1:17" hidden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 t="s">
        <v>38</v>
      </c>
      <c r="M37" s="3"/>
      <c r="N37" s="3"/>
      <c r="O37" s="3"/>
      <c r="P37" s="3"/>
      <c r="Q37" s="3"/>
    </row>
    <row r="38" spans="1:17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 t="s">
        <v>39</v>
      </c>
      <c r="M38" s="3"/>
      <c r="N38" s="3"/>
      <c r="O38" s="3"/>
      <c r="P38" s="3"/>
      <c r="Q38" s="3"/>
    </row>
    <row r="39" spans="1:17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 t="s">
        <v>7</v>
      </c>
      <c r="M39" s="3"/>
      <c r="N39" s="3"/>
      <c r="O39" s="3"/>
      <c r="P39" s="3"/>
      <c r="Q39" s="3"/>
    </row>
    <row r="40" spans="1:17" hidden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 t="s">
        <v>8</v>
      </c>
      <c r="M40" s="3"/>
      <c r="N40" s="3"/>
      <c r="O40" s="3"/>
      <c r="P40" s="3"/>
      <c r="Q40" s="3"/>
    </row>
    <row r="41" spans="1:17" hidden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 t="s">
        <v>9</v>
      </c>
      <c r="M41" s="3"/>
      <c r="N41" s="3"/>
      <c r="O41" s="3"/>
      <c r="P41" s="3"/>
      <c r="Q41" s="3"/>
    </row>
    <row r="42" spans="1:17" hidden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 t="s">
        <v>10</v>
      </c>
      <c r="M42" s="3"/>
      <c r="N42" s="3"/>
      <c r="O42" s="3"/>
      <c r="P42" s="3"/>
      <c r="Q42" s="3"/>
    </row>
    <row r="43" spans="1:17" hidden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 t="s">
        <v>88</v>
      </c>
      <c r="M43" s="3"/>
      <c r="N43" s="3"/>
      <c r="O43" s="3"/>
      <c r="P43" s="3"/>
      <c r="Q43" s="3"/>
    </row>
    <row r="44" spans="1:17" hidden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 t="s">
        <v>40</v>
      </c>
      <c r="M44" s="3"/>
      <c r="N44" s="3"/>
      <c r="O44" s="3"/>
      <c r="P44" s="3"/>
      <c r="Q44" s="3"/>
    </row>
    <row r="45" spans="1:17" hidden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 t="s">
        <v>41</v>
      </c>
      <c r="M45" s="3"/>
      <c r="N45" s="3"/>
      <c r="O45" s="3"/>
      <c r="P45" s="3"/>
      <c r="Q45" s="3"/>
    </row>
    <row r="46" spans="1:17" hidden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 t="s">
        <v>42</v>
      </c>
      <c r="M46" s="3"/>
      <c r="N46" s="3"/>
      <c r="O46" s="3"/>
      <c r="P46" s="3"/>
      <c r="Q46" s="3"/>
    </row>
    <row r="47" spans="1:17" hidden="1">
      <c r="L47" t="s">
        <v>43</v>
      </c>
    </row>
  </sheetData>
  <sheetProtection algorithmName="SHA-512" hashValue="gnO1OKekC+G3ZkePPBix5aJN36glPGXkX+AOmD09yUSy3msaPc6jtXEHWek81ufqRFylJdqOJWAx3qvJG+f2hQ==" saltValue="ptq4+hUVkXsX12+zS1eR6A==" spinCount="100000" sheet="1" objects="1" scenarios="1"/>
  <mergeCells count="23">
    <mergeCell ref="A7:B7"/>
    <mergeCell ref="K2:N4"/>
    <mergeCell ref="A3:B3"/>
    <mergeCell ref="C5:F5"/>
    <mergeCell ref="A5:B5"/>
    <mergeCell ref="A4:B4"/>
    <mergeCell ref="A6:B6"/>
    <mergeCell ref="P10:P24"/>
    <mergeCell ref="O8:P8"/>
    <mergeCell ref="O9:P9"/>
    <mergeCell ref="J1:J7"/>
    <mergeCell ref="A1:B1"/>
    <mergeCell ref="C1:F1"/>
    <mergeCell ref="H3:I3"/>
    <mergeCell ref="H4:I4"/>
    <mergeCell ref="H2:I2"/>
    <mergeCell ref="C2:F2"/>
    <mergeCell ref="C3:F3"/>
    <mergeCell ref="C4:F4"/>
    <mergeCell ref="C6:F6"/>
    <mergeCell ref="H6:I7"/>
    <mergeCell ref="C7:F7"/>
    <mergeCell ref="A2:B2"/>
  </mergeCells>
  <phoneticPr fontId="3"/>
  <dataValidations count="7">
    <dataValidation type="list" allowBlank="1" showInputMessage="1" showErrorMessage="1" sqref="B10:B23" xr:uid="{67B5B080-F3BE-4456-961C-D23C55413283}">
      <formula1>$B$26:$B$27</formula1>
    </dataValidation>
    <dataValidation type="list" allowBlank="1" showInputMessage="1" showErrorMessage="1" sqref="D10:D24" xr:uid="{4FECA2C7-A8C9-40C9-9116-B4B9EBAB6DAF}">
      <formula1>$C$26:$C$27</formula1>
    </dataValidation>
    <dataValidation type="list" allowBlank="1" showInputMessage="1" showErrorMessage="1" sqref="M10:M24" xr:uid="{36E77BCC-AE9B-43C8-9743-3D89E1D3564B}">
      <formula1>$L$26:$L$47</formula1>
    </dataValidation>
    <dataValidation imeMode="halfKatakana" allowBlank="1" showInputMessage="1" showErrorMessage="1" sqref="G10:H24 H4:I5" xr:uid="{0A641421-89B5-4E4D-9C0D-01F0BCB4CAEA}"/>
    <dataValidation imeMode="halfAlpha" allowBlank="1" showInputMessage="1" showErrorMessage="1" sqref="N10:N24 C7:F7 I10:L24" xr:uid="{61FE44BA-1EE0-4671-BE60-1C0F484F1747}"/>
    <dataValidation type="list" allowBlank="1" showInputMessage="1" showErrorMessage="1" sqref="C1:F1" xr:uid="{C3ADB1D4-BBA7-40AC-8847-35AAD98216F8}">
      <formula1>$L$1:$L$2</formula1>
    </dataValidation>
    <dataValidation type="list" allowBlank="1" showInputMessage="1" showErrorMessage="1" sqref="O10:O24" xr:uid="{C63E8DED-F724-476C-A2A6-F417454F679F}">
      <formula1>$N$26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20FE6-0813-45A0-8A35-E6687AE2846C}">
  <dimension ref="A1:V5"/>
  <sheetViews>
    <sheetView workbookViewId="0">
      <pane ySplit="1" topLeftCell="A2" activePane="bottomLeft" state="frozen"/>
      <selection pane="bottomLeft" activeCell="I12" sqref="I12"/>
    </sheetView>
  </sheetViews>
  <sheetFormatPr defaultRowHeight="18.75"/>
  <cols>
    <col min="1" max="1" width="13.375" bestFit="1" customWidth="1"/>
    <col min="2" max="2" width="9.375" bestFit="1" customWidth="1"/>
    <col min="3" max="3" width="9.125" bestFit="1" customWidth="1"/>
    <col min="4" max="4" width="6.625" customWidth="1"/>
    <col min="5" max="5" width="5" customWidth="1"/>
    <col min="6" max="6" width="9.625" customWidth="1"/>
    <col min="7" max="7" width="10.75" bestFit="1" customWidth="1"/>
    <col min="8" max="8" width="11.875" customWidth="1"/>
    <col min="9" max="9" width="9.125" bestFit="1" customWidth="1"/>
    <col min="10" max="10" width="13.125" customWidth="1"/>
    <col min="11" max="11" width="5.375" customWidth="1"/>
    <col min="12" max="13" width="3.75" customWidth="1"/>
    <col min="14" max="14" width="6.125" customWidth="1"/>
    <col min="15" max="17" width="5.625" customWidth="1"/>
    <col min="18" max="18" width="7" customWidth="1"/>
    <col min="19" max="19" width="10.625" customWidth="1"/>
    <col min="20" max="21" width="5.875" customWidth="1"/>
    <col min="22" max="22" width="11.25" bestFit="1" customWidth="1"/>
  </cols>
  <sheetData>
    <row r="1" spans="1:22" s="40" customFormat="1" ht="12.95" customHeight="1" thickBot="1">
      <c r="A1" s="39" t="s">
        <v>56</v>
      </c>
      <c r="B1" s="39" t="s">
        <v>57</v>
      </c>
      <c r="C1" s="39" t="s">
        <v>58</v>
      </c>
      <c r="D1" s="39" t="s">
        <v>59</v>
      </c>
      <c r="E1" s="39" t="s">
        <v>60</v>
      </c>
      <c r="F1" s="39" t="s">
        <v>61</v>
      </c>
      <c r="G1" s="39" t="s">
        <v>62</v>
      </c>
      <c r="H1" s="39" t="s">
        <v>63</v>
      </c>
      <c r="I1" s="39" t="s">
        <v>64</v>
      </c>
      <c r="J1" s="39" t="s">
        <v>65</v>
      </c>
      <c r="K1" s="39" t="s">
        <v>66</v>
      </c>
      <c r="L1" s="39" t="s">
        <v>13</v>
      </c>
      <c r="M1" s="39" t="s">
        <v>67</v>
      </c>
      <c r="N1" s="39" t="s">
        <v>68</v>
      </c>
      <c r="O1" s="39" t="s">
        <v>69</v>
      </c>
      <c r="P1" s="39" t="s">
        <v>70</v>
      </c>
      <c r="Q1" s="39" t="s">
        <v>71</v>
      </c>
      <c r="R1" s="39" t="s">
        <v>72</v>
      </c>
      <c r="S1" s="39" t="s">
        <v>73</v>
      </c>
      <c r="T1" s="39" t="s">
        <v>74</v>
      </c>
      <c r="U1" s="39" t="s">
        <v>75</v>
      </c>
      <c r="V1" s="39" t="s">
        <v>3</v>
      </c>
    </row>
    <row r="2" spans="1:22" s="41" customFormat="1" ht="12.95" customHeight="1" thickTop="1">
      <c r="A2" s="41" t="s">
        <v>150</v>
      </c>
      <c r="B2" s="41">
        <v>100001</v>
      </c>
      <c r="D2" s="42"/>
      <c r="E2" s="42"/>
      <c r="F2" s="41">
        <v>1</v>
      </c>
      <c r="G2" s="41" t="s">
        <v>151</v>
      </c>
      <c r="H2" s="43" t="s">
        <v>152</v>
      </c>
      <c r="I2" s="41" t="s">
        <v>151</v>
      </c>
      <c r="J2" s="43" t="s">
        <v>153</v>
      </c>
      <c r="K2" s="43" t="s">
        <v>76</v>
      </c>
      <c r="L2" s="41">
        <v>1</v>
      </c>
      <c r="M2" s="41" t="s">
        <v>154</v>
      </c>
      <c r="N2" s="41" t="s">
        <v>155</v>
      </c>
      <c r="O2" s="42"/>
      <c r="P2" s="44" t="s">
        <v>77</v>
      </c>
      <c r="Q2" s="42"/>
      <c r="R2" s="41" t="s">
        <v>78</v>
      </c>
      <c r="S2" s="41" t="s">
        <v>156</v>
      </c>
      <c r="T2" s="44">
        <v>0</v>
      </c>
      <c r="U2" s="44">
        <v>2</v>
      </c>
      <c r="V2" s="41" t="s">
        <v>157</v>
      </c>
    </row>
    <row r="3" spans="1:22" s="41" customFormat="1" ht="12.95" customHeight="1">
      <c r="B3" s="41">
        <v>0</v>
      </c>
      <c r="D3" s="42"/>
      <c r="E3" s="42"/>
      <c r="H3" s="43"/>
      <c r="J3" s="43"/>
      <c r="K3" s="43" t="s">
        <v>79</v>
      </c>
      <c r="O3" s="42"/>
      <c r="P3" s="44" t="s">
        <v>77</v>
      </c>
      <c r="Q3" s="42"/>
      <c r="R3" s="41" t="s">
        <v>78</v>
      </c>
      <c r="T3" s="44">
        <v>0</v>
      </c>
      <c r="U3" s="44">
        <v>2</v>
      </c>
    </row>
    <row r="4" spans="1:22" s="41" customFormat="1" ht="12.95" customHeight="1">
      <c r="B4" s="41">
        <v>0</v>
      </c>
      <c r="D4" s="42"/>
      <c r="E4" s="42"/>
      <c r="H4" s="43"/>
      <c r="J4" s="43"/>
      <c r="K4" s="43" t="s">
        <v>79</v>
      </c>
      <c r="O4" s="42"/>
      <c r="P4" s="44" t="s">
        <v>77</v>
      </c>
      <c r="Q4" s="42"/>
      <c r="R4" s="41" t="s">
        <v>78</v>
      </c>
      <c r="T4" s="44">
        <v>0</v>
      </c>
      <c r="U4" s="44">
        <v>2</v>
      </c>
    </row>
    <row r="5" spans="1:22">
      <c r="B5">
        <f>IFERROR(100000*L5+F5,"0")</f>
        <v>100002</v>
      </c>
      <c r="D5" s="42"/>
      <c r="E5" s="42"/>
      <c r="F5">
        <v>2</v>
      </c>
      <c r="K5" s="43" t="s">
        <v>79</v>
      </c>
      <c r="L5">
        <v>1</v>
      </c>
      <c r="O5" s="42"/>
      <c r="P5" s="44" t="s">
        <v>77</v>
      </c>
      <c r="Q5" s="42"/>
      <c r="R5" s="41" t="s">
        <v>78</v>
      </c>
      <c r="T5" s="44">
        <v>0</v>
      </c>
      <c r="U5" s="44">
        <v>2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DE030-A51F-46C1-A839-8EFEAA567B4B}">
  <dimension ref="A1:J82"/>
  <sheetViews>
    <sheetView workbookViewId="0">
      <selection activeCell="L9" sqref="L9"/>
    </sheetView>
  </sheetViews>
  <sheetFormatPr defaultRowHeight="16.5"/>
  <cols>
    <col min="1" max="1" width="4.5" style="41" bestFit="1" customWidth="1"/>
    <col min="2" max="2" width="13.125" style="41" bestFit="1" customWidth="1"/>
    <col min="3" max="3" width="9.25" style="41" bestFit="1" customWidth="1"/>
    <col min="4" max="4" width="13.125" style="41" bestFit="1" customWidth="1"/>
    <col min="5" max="5" width="9" style="41"/>
    <col min="6" max="6" width="19.875" style="41" bestFit="1" customWidth="1"/>
    <col min="7" max="7" width="5.25" style="41" customWidth="1"/>
    <col min="8" max="8" width="7.125" style="41" customWidth="1"/>
    <col min="9" max="9" width="15.875" style="41" customWidth="1"/>
    <col min="10" max="11" width="9" style="41"/>
    <col min="12" max="12" width="16.375" style="41" bestFit="1" customWidth="1"/>
    <col min="13" max="16384" width="9" style="41"/>
  </cols>
  <sheetData>
    <row r="1" spans="1:10" ht="15.95" customHeight="1">
      <c r="A1" s="45" t="s">
        <v>17</v>
      </c>
      <c r="B1" s="45" t="s">
        <v>89</v>
      </c>
      <c r="C1" s="45" t="s">
        <v>90</v>
      </c>
      <c r="D1" s="45" t="s">
        <v>89</v>
      </c>
      <c r="G1" s="46" t="s">
        <v>91</v>
      </c>
      <c r="H1" s="47" t="s">
        <v>92</v>
      </c>
      <c r="I1" s="48" t="s">
        <v>0</v>
      </c>
      <c r="J1" s="48" t="s">
        <v>93</v>
      </c>
    </row>
    <row r="2" spans="1:10" ht="15.95" customHeight="1">
      <c r="A2" s="41">
        <v>200</v>
      </c>
      <c r="B2" s="49" t="s">
        <v>94</v>
      </c>
      <c r="C2" s="41">
        <f>A2</f>
        <v>200</v>
      </c>
      <c r="D2" s="49" t="str">
        <f>B2</f>
        <v>個人</v>
      </c>
      <c r="F2" s="41" t="str">
        <f>G2&amp;I2</f>
        <v>男子高校100ｍ</v>
      </c>
      <c r="G2" s="50" t="s">
        <v>95</v>
      </c>
      <c r="H2" s="51">
        <v>101</v>
      </c>
      <c r="I2" s="52" t="s">
        <v>131</v>
      </c>
      <c r="J2" s="52">
        <v>101</v>
      </c>
    </row>
    <row r="3" spans="1:10" ht="15.95" customHeight="1">
      <c r="A3" s="41">
        <v>201</v>
      </c>
      <c r="B3" s="49" t="s">
        <v>96</v>
      </c>
      <c r="C3" s="41">
        <f>A3</f>
        <v>201</v>
      </c>
      <c r="D3" s="49" t="str">
        <f t="shared" ref="D3:D29" si="0">B3</f>
        <v>福和</v>
      </c>
      <c r="F3" s="41" t="str">
        <f t="shared" ref="F3:F42" si="1">G3&amp;I3</f>
        <v>男子一般100ｍ</v>
      </c>
      <c r="G3" s="50" t="s">
        <v>95</v>
      </c>
      <c r="H3" s="51">
        <v>102</v>
      </c>
      <c r="I3" s="52" t="s">
        <v>4</v>
      </c>
      <c r="J3" s="52">
        <v>102</v>
      </c>
    </row>
    <row r="4" spans="1:10" ht="15.95" customHeight="1">
      <c r="A4" s="41">
        <v>202</v>
      </c>
      <c r="B4" s="49" t="s">
        <v>97</v>
      </c>
      <c r="C4" s="41">
        <f t="shared" ref="C4:C29" si="2">A4</f>
        <v>202</v>
      </c>
      <c r="D4" s="49" t="str">
        <f t="shared" si="0"/>
        <v>京成ﾀｸｼｰ</v>
      </c>
      <c r="F4" s="41" t="str">
        <f t="shared" si="1"/>
        <v>男子高校一般400ｍ</v>
      </c>
      <c r="G4" s="50" t="s">
        <v>95</v>
      </c>
      <c r="H4" s="51">
        <v>103</v>
      </c>
      <c r="I4" s="52" t="s">
        <v>132</v>
      </c>
      <c r="J4" s="52">
        <v>103</v>
      </c>
    </row>
    <row r="5" spans="1:10" ht="15.95" customHeight="1">
      <c r="A5" s="41">
        <v>203</v>
      </c>
      <c r="B5" s="49" t="s">
        <v>98</v>
      </c>
      <c r="C5" s="41">
        <f t="shared" si="2"/>
        <v>203</v>
      </c>
      <c r="D5" s="49" t="str">
        <f t="shared" si="0"/>
        <v>千葉ﾏｽﾀｰｽﾞ</v>
      </c>
      <c r="F5" s="41" t="str">
        <f t="shared" si="1"/>
        <v>男子高校一般1500ｍ</v>
      </c>
      <c r="G5" s="50" t="s">
        <v>95</v>
      </c>
      <c r="H5" s="51">
        <v>104</v>
      </c>
      <c r="I5" s="52" t="s">
        <v>133</v>
      </c>
      <c r="J5" s="52">
        <v>104</v>
      </c>
    </row>
    <row r="6" spans="1:10" ht="15.95" customHeight="1">
      <c r="A6" s="41">
        <v>204</v>
      </c>
      <c r="B6" s="43" t="s">
        <v>99</v>
      </c>
      <c r="C6" s="41">
        <f t="shared" si="2"/>
        <v>204</v>
      </c>
      <c r="D6" s="49" t="str">
        <f t="shared" si="0"/>
        <v>千葉県職員</v>
      </c>
      <c r="F6" s="41" t="str">
        <f t="shared" si="1"/>
        <v>男子高校一般5000ｍ</v>
      </c>
      <c r="G6" s="50" t="s">
        <v>95</v>
      </c>
      <c r="H6" s="51">
        <v>105</v>
      </c>
      <c r="I6" s="52" t="s">
        <v>134</v>
      </c>
      <c r="J6" s="52">
        <v>105</v>
      </c>
    </row>
    <row r="7" spans="1:10" ht="15.95" customHeight="1">
      <c r="A7" s="41">
        <v>205</v>
      </c>
      <c r="B7" s="41" t="s">
        <v>100</v>
      </c>
      <c r="C7" s="41">
        <f t="shared" si="2"/>
        <v>205</v>
      </c>
      <c r="D7" s="49" t="str">
        <f t="shared" si="0"/>
        <v>保険代理店</v>
      </c>
      <c r="F7" s="41" t="str">
        <f t="shared" si="1"/>
        <v>男子高校一般走高跳</v>
      </c>
      <c r="G7" s="50" t="s">
        <v>95</v>
      </c>
      <c r="H7" s="51">
        <v>106</v>
      </c>
      <c r="I7" s="52" t="s">
        <v>135</v>
      </c>
      <c r="J7" s="52">
        <v>106</v>
      </c>
    </row>
    <row r="8" spans="1:10" ht="15.95" customHeight="1">
      <c r="A8" s="41">
        <v>206</v>
      </c>
      <c r="B8" s="41" t="s">
        <v>101</v>
      </c>
      <c r="C8" s="41">
        <f t="shared" si="2"/>
        <v>206</v>
      </c>
      <c r="D8" s="49" t="str">
        <f t="shared" si="0"/>
        <v>海老川JC</v>
      </c>
      <c r="F8" s="41" t="str">
        <f t="shared" si="1"/>
        <v>男子高校一般走幅跳</v>
      </c>
      <c r="G8" s="50" t="s">
        <v>95</v>
      </c>
      <c r="H8" s="51">
        <v>107</v>
      </c>
      <c r="I8" s="52" t="s">
        <v>136</v>
      </c>
      <c r="J8" s="52">
        <v>107</v>
      </c>
    </row>
    <row r="9" spans="1:10" ht="15.95" customHeight="1">
      <c r="A9" s="41">
        <v>207</v>
      </c>
      <c r="B9" s="41" t="s">
        <v>102</v>
      </c>
      <c r="C9" s="41">
        <f t="shared" si="2"/>
        <v>207</v>
      </c>
      <c r="D9" s="49" t="str">
        <f t="shared" si="0"/>
        <v>船橋市役所</v>
      </c>
      <c r="F9" s="41" t="str">
        <f t="shared" si="1"/>
        <v>男子高校一般砲丸投</v>
      </c>
      <c r="G9" s="50" t="s">
        <v>95</v>
      </c>
      <c r="H9" s="51">
        <v>108</v>
      </c>
      <c r="I9" s="52" t="s">
        <v>137</v>
      </c>
      <c r="J9" s="52">
        <v>108</v>
      </c>
    </row>
    <row r="10" spans="1:10" ht="15.95" customHeight="1">
      <c r="A10" s="41">
        <v>208</v>
      </c>
      <c r="B10" s="41" t="s">
        <v>103</v>
      </c>
      <c r="C10" s="41">
        <f t="shared" si="2"/>
        <v>208</v>
      </c>
      <c r="D10" s="49" t="str">
        <f t="shared" si="0"/>
        <v>ｲﾝﾀｰﾊﾞﾙ部</v>
      </c>
      <c r="F10" s="41" t="str">
        <f t="shared" si="1"/>
        <v>男子高校一般400ｍR･A</v>
      </c>
      <c r="G10" s="50" t="s">
        <v>95</v>
      </c>
      <c r="H10" s="51">
        <v>109</v>
      </c>
      <c r="I10" s="58" t="s">
        <v>138</v>
      </c>
      <c r="J10" s="52">
        <v>109</v>
      </c>
    </row>
    <row r="11" spans="1:10" ht="15.95" customHeight="1">
      <c r="A11" s="41">
        <v>209</v>
      </c>
      <c r="B11" s="41" t="s">
        <v>104</v>
      </c>
      <c r="C11" s="41">
        <f t="shared" si="2"/>
        <v>209</v>
      </c>
      <c r="D11" s="49" t="str">
        <f t="shared" si="0"/>
        <v>日本郵便</v>
      </c>
      <c r="F11" s="41" t="str">
        <f t="shared" si="1"/>
        <v>男子高校一般400ｍR･B</v>
      </c>
      <c r="G11" s="50" t="s">
        <v>95</v>
      </c>
      <c r="H11" s="51">
        <v>110</v>
      </c>
      <c r="I11" s="58" t="s">
        <v>139</v>
      </c>
      <c r="J11" s="52">
        <v>110</v>
      </c>
    </row>
    <row r="12" spans="1:10" ht="15.95" customHeight="1">
      <c r="A12" s="41">
        <v>210</v>
      </c>
      <c r="B12" s="41" t="s">
        <v>105</v>
      </c>
      <c r="C12" s="41">
        <f t="shared" si="2"/>
        <v>210</v>
      </c>
      <c r="D12" s="49" t="str">
        <f t="shared" si="0"/>
        <v>JR東日本千葉</v>
      </c>
      <c r="F12" s="41" t="str">
        <f t="shared" si="1"/>
        <v>男子高校一般400ｍR･C</v>
      </c>
      <c r="G12" s="50" t="s">
        <v>95</v>
      </c>
      <c r="H12" s="51">
        <v>111</v>
      </c>
      <c r="I12" s="58" t="s">
        <v>140</v>
      </c>
      <c r="J12" s="52">
        <v>111</v>
      </c>
    </row>
    <row r="13" spans="1:10" ht="15.95" customHeight="1">
      <c r="A13" s="41">
        <v>211</v>
      </c>
      <c r="B13" s="41" t="s">
        <v>106</v>
      </c>
      <c r="C13" s="41">
        <f t="shared" si="2"/>
        <v>211</v>
      </c>
      <c r="D13" s="49" t="str">
        <f t="shared" si="0"/>
        <v>立教大学</v>
      </c>
      <c r="F13" s="41" t="str">
        <f t="shared" si="1"/>
        <v>男子ﾏｽﾀｰｽﾞ100ｍ</v>
      </c>
      <c r="G13" s="50" t="s">
        <v>95</v>
      </c>
      <c r="H13" s="51">
        <v>112</v>
      </c>
      <c r="I13" s="52" t="s">
        <v>141</v>
      </c>
      <c r="J13" s="52">
        <v>112</v>
      </c>
    </row>
    <row r="14" spans="1:10" ht="15.95" customHeight="1">
      <c r="A14" s="41">
        <v>212</v>
      </c>
      <c r="B14" s="41" t="s">
        <v>107</v>
      </c>
      <c r="C14" s="41">
        <f t="shared" si="2"/>
        <v>212</v>
      </c>
      <c r="D14" s="49" t="str">
        <f t="shared" si="0"/>
        <v>船橋陸協</v>
      </c>
      <c r="F14" s="41" t="str">
        <f t="shared" si="1"/>
        <v>男子ﾏｽﾀｰｽﾞ1500ｍ</v>
      </c>
      <c r="G14" s="50" t="s">
        <v>95</v>
      </c>
      <c r="H14" s="51">
        <v>113</v>
      </c>
      <c r="I14" s="52" t="s">
        <v>142</v>
      </c>
      <c r="J14" s="52">
        <v>113</v>
      </c>
    </row>
    <row r="15" spans="1:10" ht="15.95" customHeight="1">
      <c r="A15" s="41">
        <v>213</v>
      </c>
      <c r="B15" s="41" t="s">
        <v>108</v>
      </c>
      <c r="C15" s="41">
        <f t="shared" si="2"/>
        <v>213</v>
      </c>
      <c r="D15" s="49" t="str">
        <f t="shared" si="0"/>
        <v>日本大学</v>
      </c>
      <c r="F15" s="41" t="str">
        <f t="shared" si="1"/>
        <v>男子ﾏｽﾀｰｽﾞ砲丸投</v>
      </c>
      <c r="G15" s="50" t="s">
        <v>95</v>
      </c>
      <c r="H15" s="51">
        <v>114</v>
      </c>
      <c r="I15" s="52" t="s">
        <v>143</v>
      </c>
      <c r="J15" s="52">
        <v>114</v>
      </c>
    </row>
    <row r="16" spans="1:10" ht="15.95" customHeight="1">
      <c r="A16" s="41">
        <v>214</v>
      </c>
      <c r="B16" s="41" t="s">
        <v>109</v>
      </c>
      <c r="C16" s="41">
        <f t="shared" si="2"/>
        <v>214</v>
      </c>
      <c r="D16" s="49" t="str">
        <f t="shared" si="0"/>
        <v>ｶﾅｶﾞﾜRC</v>
      </c>
      <c r="F16" s="41" t="str">
        <f t="shared" si="1"/>
        <v>男子ﾏｽﾀｰｽﾞM30･100m</v>
      </c>
      <c r="G16" s="50" t="s">
        <v>95</v>
      </c>
      <c r="H16" s="51">
        <v>115</v>
      </c>
      <c r="I16" s="58" t="s">
        <v>86</v>
      </c>
      <c r="J16" s="52">
        <v>115</v>
      </c>
    </row>
    <row r="17" spans="1:10" ht="15.95" customHeight="1">
      <c r="A17" s="41">
        <v>215</v>
      </c>
      <c r="B17" s="41" t="s">
        <v>110</v>
      </c>
      <c r="C17" s="41">
        <f t="shared" si="2"/>
        <v>215</v>
      </c>
      <c r="D17" s="49" t="str">
        <f t="shared" si="0"/>
        <v>千葉商科大学</v>
      </c>
      <c r="F17" s="41" t="str">
        <f t="shared" si="1"/>
        <v>男子ﾏｽﾀｰｽﾞM40･100m</v>
      </c>
      <c r="G17" s="50" t="s">
        <v>95</v>
      </c>
      <c r="H17" s="51">
        <v>116</v>
      </c>
      <c r="I17" s="58" t="s">
        <v>32</v>
      </c>
      <c r="J17" s="52">
        <v>116</v>
      </c>
    </row>
    <row r="18" spans="1:10" ht="15.95" customHeight="1">
      <c r="A18" s="41">
        <v>216</v>
      </c>
      <c r="B18" s="41" t="s">
        <v>111</v>
      </c>
      <c r="C18" s="41">
        <f t="shared" si="2"/>
        <v>216</v>
      </c>
      <c r="D18" s="49" t="str">
        <f t="shared" si="0"/>
        <v>市立千葉高校</v>
      </c>
      <c r="F18" s="41" t="str">
        <f t="shared" si="1"/>
        <v>男子ﾏｽﾀｰｽﾞM50･100m</v>
      </c>
      <c r="G18" s="50" t="s">
        <v>95</v>
      </c>
      <c r="H18" s="51">
        <v>117</v>
      </c>
      <c r="I18" s="58" t="s">
        <v>33</v>
      </c>
      <c r="J18" s="52">
        <v>117</v>
      </c>
    </row>
    <row r="19" spans="1:10" ht="15.95" customHeight="1">
      <c r="A19" s="41">
        <v>217</v>
      </c>
      <c r="B19" s="41" t="s">
        <v>112</v>
      </c>
      <c r="C19" s="41">
        <f t="shared" si="2"/>
        <v>217</v>
      </c>
      <c r="D19" s="49" t="str">
        <f t="shared" si="0"/>
        <v>レジェンズ</v>
      </c>
      <c r="F19" s="41" t="str">
        <f t="shared" si="1"/>
        <v>男子ﾏｽﾀｰｽﾞM60･100m</v>
      </c>
      <c r="G19" s="50" t="s">
        <v>95</v>
      </c>
      <c r="H19" s="51">
        <v>118</v>
      </c>
      <c r="I19" s="58" t="s">
        <v>34</v>
      </c>
      <c r="J19" s="52">
        <v>118</v>
      </c>
    </row>
    <row r="20" spans="1:10" ht="15.95" customHeight="1">
      <c r="A20" s="41">
        <v>218</v>
      </c>
      <c r="B20" s="41" t="s">
        <v>113</v>
      </c>
      <c r="C20" s="41">
        <f t="shared" si="2"/>
        <v>218</v>
      </c>
      <c r="D20" s="49" t="str">
        <f t="shared" si="0"/>
        <v>流通経済大学</v>
      </c>
      <c r="F20" s="41" t="str">
        <f t="shared" si="1"/>
        <v>男子ﾏｽﾀｰｽﾞM70･100m</v>
      </c>
      <c r="G20" s="50" t="s">
        <v>95</v>
      </c>
      <c r="H20" s="51">
        <v>119</v>
      </c>
      <c r="I20" s="58" t="s">
        <v>35</v>
      </c>
      <c r="J20" s="52">
        <v>119</v>
      </c>
    </row>
    <row r="21" spans="1:10" ht="15.95" customHeight="1">
      <c r="A21" s="41">
        <v>219</v>
      </c>
      <c r="B21" s="41" t="s">
        <v>114</v>
      </c>
      <c r="C21" s="41">
        <f t="shared" si="2"/>
        <v>219</v>
      </c>
      <c r="D21" s="49" t="str">
        <f t="shared" si="0"/>
        <v>千葉大学</v>
      </c>
      <c r="F21" s="41" t="str">
        <f t="shared" si="1"/>
        <v>男子ﾏｽﾀｰｽﾞM30･1500m</v>
      </c>
      <c r="G21" s="50" t="s">
        <v>95</v>
      </c>
      <c r="H21" s="51">
        <v>120</v>
      </c>
      <c r="I21" s="58" t="s">
        <v>87</v>
      </c>
      <c r="J21" s="52">
        <v>120</v>
      </c>
    </row>
    <row r="22" spans="1:10" ht="15.95" customHeight="1">
      <c r="A22" s="41">
        <v>220</v>
      </c>
      <c r="B22" s="41" t="s">
        <v>115</v>
      </c>
      <c r="C22" s="41">
        <f t="shared" si="2"/>
        <v>220</v>
      </c>
      <c r="D22" s="49" t="str">
        <f t="shared" si="0"/>
        <v>薬園台AC</v>
      </c>
      <c r="F22" s="41" t="str">
        <f t="shared" si="1"/>
        <v>男子ﾏｽﾀｰｽﾞM40･1500m</v>
      </c>
      <c r="G22" s="50" t="s">
        <v>95</v>
      </c>
      <c r="H22" s="51">
        <v>121</v>
      </c>
      <c r="I22" s="58" t="s">
        <v>36</v>
      </c>
      <c r="J22" s="52">
        <v>121</v>
      </c>
    </row>
    <row r="23" spans="1:10" ht="15.95" customHeight="1">
      <c r="A23" s="41">
        <v>221</v>
      </c>
      <c r="B23" s="41" t="s">
        <v>116</v>
      </c>
      <c r="C23" s="41">
        <f t="shared" si="2"/>
        <v>221</v>
      </c>
      <c r="D23" s="49" t="str">
        <f t="shared" si="0"/>
        <v>清掃ｾﾝﾀｰ</v>
      </c>
      <c r="F23" s="41" t="str">
        <f t="shared" si="1"/>
        <v>男子ﾏｽﾀｰｽﾞM50･1500m</v>
      </c>
      <c r="G23" s="50" t="s">
        <v>95</v>
      </c>
      <c r="H23" s="51">
        <v>122</v>
      </c>
      <c r="I23" s="58" t="s">
        <v>37</v>
      </c>
      <c r="J23" s="52">
        <v>122</v>
      </c>
    </row>
    <row r="24" spans="1:10" ht="15.95" customHeight="1">
      <c r="A24" s="41">
        <v>222</v>
      </c>
      <c r="B24" s="41" t="s">
        <v>117</v>
      </c>
      <c r="C24" s="41">
        <f t="shared" si="2"/>
        <v>222</v>
      </c>
      <c r="D24" s="49" t="str">
        <f t="shared" si="0"/>
        <v>順天堂大学</v>
      </c>
      <c r="F24" s="41" t="str">
        <f t="shared" si="1"/>
        <v>男子ﾏｽﾀｰｽﾞM60･1500m</v>
      </c>
      <c r="G24" s="50" t="s">
        <v>95</v>
      </c>
      <c r="H24" s="51">
        <v>123</v>
      </c>
      <c r="I24" s="58" t="s">
        <v>38</v>
      </c>
      <c r="J24" s="52">
        <v>123</v>
      </c>
    </row>
    <row r="25" spans="1:10" ht="15.95" customHeight="1">
      <c r="A25" s="41">
        <v>223</v>
      </c>
      <c r="B25" s="41" t="s">
        <v>118</v>
      </c>
      <c r="C25" s="41">
        <f t="shared" si="2"/>
        <v>223</v>
      </c>
      <c r="D25" s="49" t="str">
        <f t="shared" si="0"/>
        <v>ｺﾞﾘﾗｰｽﾞ</v>
      </c>
      <c r="F25" s="41" t="str">
        <f t="shared" si="1"/>
        <v>男子ﾏｽﾀｰｽﾞM70･1500m</v>
      </c>
      <c r="G25" s="50" t="s">
        <v>95</v>
      </c>
      <c r="H25" s="51">
        <v>124</v>
      </c>
      <c r="I25" s="58" t="s">
        <v>39</v>
      </c>
      <c r="J25" s="52">
        <v>124</v>
      </c>
    </row>
    <row r="26" spans="1:10" ht="15.95" customHeight="1">
      <c r="A26" s="41">
        <v>224</v>
      </c>
      <c r="B26" s="41" t="s">
        <v>119</v>
      </c>
      <c r="C26" s="41">
        <f t="shared" si="2"/>
        <v>224</v>
      </c>
      <c r="D26" s="49" t="str">
        <f t="shared" si="0"/>
        <v>船橋消防局</v>
      </c>
      <c r="F26" s="41" t="str">
        <f t="shared" si="1"/>
        <v>男子ﾏｽﾀｰｽﾞM30･砲丸投</v>
      </c>
      <c r="G26" s="50" t="s">
        <v>95</v>
      </c>
      <c r="H26" s="51">
        <v>125</v>
      </c>
      <c r="I26" s="58" t="s">
        <v>88</v>
      </c>
      <c r="J26" s="52">
        <v>125</v>
      </c>
    </row>
    <row r="27" spans="1:10" ht="15.95" customHeight="1">
      <c r="A27" s="41">
        <v>225</v>
      </c>
      <c r="B27" s="41" t="s">
        <v>120</v>
      </c>
      <c r="C27" s="41">
        <f t="shared" si="2"/>
        <v>225</v>
      </c>
      <c r="D27" s="49" t="str">
        <f t="shared" si="0"/>
        <v>船橋高校教諭</v>
      </c>
      <c r="F27" s="41" t="str">
        <f t="shared" si="1"/>
        <v>男子ﾏｽﾀｰｽﾞM40･砲丸投</v>
      </c>
      <c r="G27" s="50" t="s">
        <v>95</v>
      </c>
      <c r="H27" s="51">
        <v>126</v>
      </c>
      <c r="I27" s="58" t="s">
        <v>40</v>
      </c>
      <c r="J27" s="52">
        <v>126</v>
      </c>
    </row>
    <row r="28" spans="1:10" ht="15.95" customHeight="1">
      <c r="A28" s="41">
        <v>226</v>
      </c>
      <c r="B28" s="41" t="s">
        <v>121</v>
      </c>
      <c r="C28" s="41">
        <f t="shared" si="2"/>
        <v>226</v>
      </c>
      <c r="D28" s="49" t="str">
        <f t="shared" si="0"/>
        <v>奏坂RC</v>
      </c>
      <c r="F28" s="41" t="str">
        <f t="shared" si="1"/>
        <v>男子ﾏｽﾀｰｽﾞM50･砲丸投</v>
      </c>
      <c r="G28" s="50" t="s">
        <v>95</v>
      </c>
      <c r="H28" s="51">
        <v>127</v>
      </c>
      <c r="I28" s="58" t="s">
        <v>41</v>
      </c>
      <c r="J28" s="52">
        <v>127</v>
      </c>
    </row>
    <row r="29" spans="1:10" ht="15.95" customHeight="1">
      <c r="A29" s="41">
        <v>227</v>
      </c>
      <c r="B29" s="41" t="s">
        <v>122</v>
      </c>
      <c r="C29" s="41">
        <f t="shared" si="2"/>
        <v>227</v>
      </c>
      <c r="D29" s="49" t="str">
        <f t="shared" si="0"/>
        <v>千葉陸協</v>
      </c>
      <c r="F29" s="41" t="str">
        <f t="shared" si="1"/>
        <v>男子ﾏｽﾀｰｽﾞM60･砲丸投</v>
      </c>
      <c r="G29" s="50" t="s">
        <v>95</v>
      </c>
      <c r="H29" s="51">
        <v>128</v>
      </c>
      <c r="I29" s="58" t="s">
        <v>42</v>
      </c>
      <c r="J29" s="52">
        <v>128</v>
      </c>
    </row>
    <row r="30" spans="1:10" ht="15.95" customHeight="1">
      <c r="D30" s="49"/>
      <c r="F30" s="41" t="str">
        <f t="shared" si="1"/>
        <v>男子ﾏｽﾀｰｽﾞM70･砲丸投</v>
      </c>
      <c r="G30" s="50" t="s">
        <v>95</v>
      </c>
      <c r="H30" s="51">
        <v>129</v>
      </c>
      <c r="I30" s="58" t="s">
        <v>43</v>
      </c>
      <c r="J30" s="52">
        <v>129</v>
      </c>
    </row>
    <row r="31" spans="1:10" ht="15.95" customHeight="1">
      <c r="D31" s="49"/>
      <c r="F31" s="41" t="str">
        <f t="shared" si="1"/>
        <v>女子高校100ｍ</v>
      </c>
      <c r="G31" s="53" t="s">
        <v>123</v>
      </c>
      <c r="H31" s="56">
        <v>201</v>
      </c>
      <c r="I31" s="57" t="s">
        <v>131</v>
      </c>
      <c r="J31" s="57">
        <v>201</v>
      </c>
    </row>
    <row r="32" spans="1:10" ht="15.95" customHeight="1">
      <c r="D32" s="49"/>
      <c r="F32" s="41" t="str">
        <f t="shared" si="1"/>
        <v>女子一般100ｍ</v>
      </c>
      <c r="G32" s="53" t="s">
        <v>123</v>
      </c>
      <c r="H32" s="54">
        <v>202</v>
      </c>
      <c r="I32" s="57" t="s">
        <v>4</v>
      </c>
      <c r="J32" s="55">
        <v>202</v>
      </c>
    </row>
    <row r="33" spans="4:10" ht="15.95" customHeight="1">
      <c r="D33" s="49"/>
      <c r="F33" s="41" t="str">
        <f t="shared" si="1"/>
        <v>女子高校一般1500ｍ</v>
      </c>
      <c r="G33" s="53" t="s">
        <v>123</v>
      </c>
      <c r="H33" s="54">
        <v>203</v>
      </c>
      <c r="I33" s="57" t="s">
        <v>133</v>
      </c>
      <c r="J33" s="55">
        <v>203</v>
      </c>
    </row>
    <row r="34" spans="4:10" ht="15.95" customHeight="1">
      <c r="D34" s="49"/>
      <c r="F34" s="41" t="str">
        <f t="shared" si="1"/>
        <v>女子高校一般走高跳</v>
      </c>
      <c r="G34" s="53" t="s">
        <v>123</v>
      </c>
      <c r="H34" s="56">
        <v>204</v>
      </c>
      <c r="I34" s="57" t="s">
        <v>135</v>
      </c>
      <c r="J34" s="57">
        <v>204</v>
      </c>
    </row>
    <row r="35" spans="4:10" ht="15.95" customHeight="1">
      <c r="D35" s="49"/>
      <c r="F35" s="41" t="str">
        <f t="shared" si="1"/>
        <v>女子高校一般走幅跳</v>
      </c>
      <c r="G35" s="53" t="s">
        <v>123</v>
      </c>
      <c r="H35" s="54">
        <v>205</v>
      </c>
      <c r="I35" s="57" t="s">
        <v>136</v>
      </c>
      <c r="J35" s="55">
        <v>205</v>
      </c>
    </row>
    <row r="36" spans="4:10" ht="15.95" customHeight="1">
      <c r="D36" s="49"/>
      <c r="F36" s="41" t="str">
        <f t="shared" si="1"/>
        <v>女子高校一般砲丸投</v>
      </c>
      <c r="G36" s="53" t="s">
        <v>123</v>
      </c>
      <c r="H36" s="56">
        <v>206</v>
      </c>
      <c r="I36" s="57" t="s">
        <v>137</v>
      </c>
      <c r="J36" s="57">
        <v>206</v>
      </c>
    </row>
    <row r="37" spans="4:10" ht="15.95" customHeight="1">
      <c r="D37" s="49"/>
      <c r="F37" s="41" t="str">
        <f t="shared" si="1"/>
        <v>女子高校一般400ｍR･A</v>
      </c>
      <c r="G37" s="53" t="s">
        <v>123</v>
      </c>
      <c r="H37" s="54">
        <v>207</v>
      </c>
      <c r="I37" s="58" t="s">
        <v>138</v>
      </c>
      <c r="J37" s="55">
        <v>207</v>
      </c>
    </row>
    <row r="38" spans="4:10" ht="15.95" customHeight="1">
      <c r="D38" s="49"/>
      <c r="F38" s="41" t="str">
        <f t="shared" si="1"/>
        <v>女子高校一般400ｍR･B</v>
      </c>
      <c r="G38" s="53" t="s">
        <v>123</v>
      </c>
      <c r="H38" s="56">
        <v>208</v>
      </c>
      <c r="I38" s="58" t="s">
        <v>139</v>
      </c>
      <c r="J38" s="57">
        <v>208</v>
      </c>
    </row>
    <row r="39" spans="4:10" ht="15.95" customHeight="1">
      <c r="D39" s="49"/>
      <c r="F39" s="41" t="str">
        <f t="shared" si="1"/>
        <v>女子高校一般400ｍR･C</v>
      </c>
      <c r="G39" s="53" t="s">
        <v>123</v>
      </c>
      <c r="H39" s="54">
        <v>209</v>
      </c>
      <c r="I39" s="58" t="s">
        <v>140</v>
      </c>
      <c r="J39" s="55">
        <v>209</v>
      </c>
    </row>
    <row r="40" spans="4:10" ht="15.95" customHeight="1">
      <c r="D40" s="49"/>
      <c r="F40" s="41" t="str">
        <f t="shared" si="1"/>
        <v>女子ﾏｽﾀｰｽﾞ100ｍ</v>
      </c>
      <c r="G40" s="53" t="s">
        <v>123</v>
      </c>
      <c r="H40" s="56">
        <v>210</v>
      </c>
      <c r="I40" s="57" t="s">
        <v>141</v>
      </c>
      <c r="J40" s="57">
        <v>210</v>
      </c>
    </row>
    <row r="41" spans="4:10" ht="15.95" customHeight="1">
      <c r="D41" s="49"/>
      <c r="F41" s="41" t="str">
        <f t="shared" si="1"/>
        <v>女子ﾏｽﾀｰｽﾞ1500ｍ</v>
      </c>
      <c r="G41" s="53" t="s">
        <v>123</v>
      </c>
      <c r="H41" s="54">
        <v>211</v>
      </c>
      <c r="I41" s="57" t="s">
        <v>142</v>
      </c>
      <c r="J41" s="55">
        <v>211</v>
      </c>
    </row>
    <row r="42" spans="4:10" ht="15.95" customHeight="1">
      <c r="D42" s="49"/>
      <c r="F42" s="41" t="str">
        <f t="shared" si="1"/>
        <v>女子ﾏｽﾀｰｽﾞ砲丸投</v>
      </c>
      <c r="G42" s="53" t="s">
        <v>123</v>
      </c>
      <c r="H42" s="56">
        <v>212</v>
      </c>
      <c r="I42" s="57" t="s">
        <v>143</v>
      </c>
      <c r="J42" s="57">
        <v>212</v>
      </c>
    </row>
    <row r="43" spans="4:10" ht="15.95" customHeight="1">
      <c r="D43" s="49"/>
    </row>
    <row r="44" spans="4:10" ht="15.95" customHeight="1">
      <c r="D44" s="49"/>
    </row>
    <row r="45" spans="4:10" ht="15.95" customHeight="1">
      <c r="D45" s="49"/>
    </row>
    <row r="46" spans="4:10" ht="15.95" customHeight="1">
      <c r="D46" s="49"/>
    </row>
    <row r="47" spans="4:10" ht="15.95" customHeight="1">
      <c r="D47" s="49"/>
    </row>
    <row r="48" spans="4:10" ht="15.95" customHeight="1"/>
    <row r="49" spans="1:4" ht="15.95" customHeight="1">
      <c r="A49" s="41">
        <v>301</v>
      </c>
      <c r="B49" s="41" t="s">
        <v>124</v>
      </c>
      <c r="C49" s="41">
        <v>301</v>
      </c>
      <c r="D49" s="49" t="str">
        <f t="shared" ref="D49:D55" si="3">B49</f>
        <v>船橋法典高校</v>
      </c>
    </row>
    <row r="50" spans="1:4" ht="15.95" customHeight="1">
      <c r="A50" s="41">
        <v>302</v>
      </c>
      <c r="B50" s="41" t="s">
        <v>125</v>
      </c>
      <c r="C50" s="41">
        <v>302</v>
      </c>
      <c r="D50" s="49" t="str">
        <f t="shared" si="3"/>
        <v>船橋北高校</v>
      </c>
    </row>
    <row r="51" spans="1:4" ht="15.95" customHeight="1">
      <c r="A51" s="41">
        <v>303</v>
      </c>
      <c r="B51" s="41" t="s">
        <v>126</v>
      </c>
      <c r="C51" s="41">
        <v>303</v>
      </c>
      <c r="D51" s="49" t="str">
        <f t="shared" si="3"/>
        <v>東葉高校</v>
      </c>
    </row>
    <row r="52" spans="1:4" ht="15.95" customHeight="1">
      <c r="A52" s="41">
        <v>304</v>
      </c>
      <c r="B52" s="41" t="s">
        <v>127</v>
      </c>
      <c r="C52" s="41">
        <v>304</v>
      </c>
      <c r="D52" s="49" t="str">
        <f t="shared" si="3"/>
        <v>船橋古和釜高校</v>
      </c>
    </row>
    <row r="53" spans="1:4" ht="15.95" customHeight="1">
      <c r="A53" s="41">
        <v>305</v>
      </c>
      <c r="B53" s="41" t="s">
        <v>128</v>
      </c>
      <c r="C53" s="41">
        <v>305</v>
      </c>
      <c r="D53" s="49" t="str">
        <f t="shared" si="3"/>
        <v>国分高校</v>
      </c>
    </row>
    <row r="54" spans="1:4" ht="15.95" customHeight="1">
      <c r="A54" s="41">
        <v>306</v>
      </c>
      <c r="B54" s="41" t="s">
        <v>129</v>
      </c>
      <c r="C54" s="41">
        <v>306</v>
      </c>
      <c r="D54" s="49" t="str">
        <f t="shared" si="3"/>
        <v>船橋高校</v>
      </c>
    </row>
    <row r="55" spans="1:4" ht="15.95" customHeight="1">
      <c r="A55" s="41">
        <v>307</v>
      </c>
      <c r="B55" s="41" t="s">
        <v>130</v>
      </c>
      <c r="C55" s="41">
        <v>307</v>
      </c>
      <c r="D55" s="49" t="str">
        <f t="shared" si="3"/>
        <v>市立船橋高校</v>
      </c>
    </row>
    <row r="56" spans="1:4">
      <c r="A56" s="41">
        <v>308</v>
      </c>
      <c r="B56" s="41" t="s">
        <v>144</v>
      </c>
      <c r="C56" s="41">
        <v>308</v>
      </c>
      <c r="D56" s="49" t="str">
        <f t="shared" ref="D56:D68" si="4">B56</f>
        <v>八千代西高校</v>
      </c>
    </row>
    <row r="57" spans="1:4" ht="15.95" customHeight="1">
      <c r="A57" s="41">
        <v>309</v>
      </c>
      <c r="B57" s="41" t="s">
        <v>145</v>
      </c>
      <c r="C57" s="41">
        <v>309</v>
      </c>
      <c r="D57" s="49" t="str">
        <f t="shared" si="4"/>
        <v>わせがく高校</v>
      </c>
    </row>
    <row r="58" spans="1:4" ht="15.95" customHeight="1">
      <c r="A58" s="41">
        <v>310</v>
      </c>
      <c r="B58" s="41" t="s">
        <v>146</v>
      </c>
      <c r="C58" s="41">
        <v>310</v>
      </c>
      <c r="D58" s="49" t="str">
        <f t="shared" si="4"/>
        <v>船橋啓明高校</v>
      </c>
    </row>
    <row r="59" spans="1:4" ht="15.95" customHeight="1">
      <c r="A59" s="41">
        <v>311</v>
      </c>
      <c r="C59" s="41">
        <v>311</v>
      </c>
      <c r="D59" s="49">
        <f t="shared" si="4"/>
        <v>0</v>
      </c>
    </row>
    <row r="60" spans="1:4" ht="15.95" customHeight="1">
      <c r="A60" s="41">
        <v>312</v>
      </c>
      <c r="C60" s="41">
        <v>312</v>
      </c>
      <c r="D60" s="49">
        <f t="shared" si="4"/>
        <v>0</v>
      </c>
    </row>
    <row r="61" spans="1:4" ht="15.95" customHeight="1">
      <c r="A61" s="41">
        <v>313</v>
      </c>
      <c r="C61" s="41">
        <v>313</v>
      </c>
      <c r="D61" s="49">
        <f t="shared" si="4"/>
        <v>0</v>
      </c>
    </row>
    <row r="62" spans="1:4" ht="15.95" customHeight="1">
      <c r="A62" s="41">
        <v>314</v>
      </c>
      <c r="C62" s="41">
        <v>314</v>
      </c>
      <c r="D62" s="49">
        <f t="shared" si="4"/>
        <v>0</v>
      </c>
    </row>
    <row r="63" spans="1:4" ht="15.95" customHeight="1">
      <c r="A63" s="41">
        <v>315</v>
      </c>
      <c r="C63" s="41">
        <v>315</v>
      </c>
      <c r="D63" s="49">
        <f t="shared" si="4"/>
        <v>0</v>
      </c>
    </row>
    <row r="64" spans="1:4" ht="15.95" customHeight="1">
      <c r="A64" s="41">
        <v>316</v>
      </c>
      <c r="C64" s="41">
        <v>316</v>
      </c>
      <c r="D64" s="49">
        <f t="shared" si="4"/>
        <v>0</v>
      </c>
    </row>
    <row r="65" spans="1:4" ht="15.95" customHeight="1">
      <c r="A65" s="41">
        <v>317</v>
      </c>
      <c r="C65" s="41">
        <v>317</v>
      </c>
      <c r="D65" s="49">
        <f t="shared" si="4"/>
        <v>0</v>
      </c>
    </row>
    <row r="66" spans="1:4" ht="15.95" customHeight="1">
      <c r="A66" s="41">
        <v>318</v>
      </c>
      <c r="C66" s="41">
        <v>318</v>
      </c>
      <c r="D66" s="49">
        <f t="shared" si="4"/>
        <v>0</v>
      </c>
    </row>
    <row r="67" spans="1:4" ht="15.95" customHeight="1">
      <c r="A67" s="41">
        <v>319</v>
      </c>
      <c r="C67" s="41">
        <v>319</v>
      </c>
      <c r="D67" s="49">
        <f t="shared" si="4"/>
        <v>0</v>
      </c>
    </row>
    <row r="68" spans="1:4" ht="15.95" customHeight="1">
      <c r="A68" s="41">
        <v>320</v>
      </c>
      <c r="C68" s="41">
        <v>320</v>
      </c>
      <c r="D68" s="49">
        <f t="shared" si="4"/>
        <v>0</v>
      </c>
    </row>
    <row r="69" spans="1:4" ht="15.95" customHeight="1"/>
    <row r="70" spans="1:4" ht="15.95" customHeight="1"/>
    <row r="71" spans="1:4" ht="15.95" customHeight="1"/>
    <row r="72" spans="1:4" ht="15.95" customHeight="1"/>
    <row r="73" spans="1:4" ht="15.95" customHeight="1"/>
    <row r="74" spans="1:4" ht="15.95" customHeight="1"/>
    <row r="75" spans="1:4" ht="15.95" customHeight="1"/>
    <row r="76" spans="1:4" ht="15.95" customHeight="1"/>
    <row r="77" spans="1:4" ht="15.95" customHeight="1"/>
    <row r="78" spans="1:4" ht="15.95" customHeight="1"/>
    <row r="79" spans="1:4" ht="15.95" customHeight="1"/>
    <row r="80" spans="1:4" ht="15.95" customHeight="1"/>
    <row r="81" ht="15.95" customHeight="1"/>
    <row r="82" ht="15.95" customHeight="1"/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団体申込</vt:lpstr>
      <vt:lpstr>NANS資料</vt:lpstr>
      <vt:lpstr>所属種目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道昭 隅坂</dc:creator>
  <cp:lastModifiedBy>道昭 隅坂</cp:lastModifiedBy>
  <cp:lastPrinted>2024-03-14T04:58:29Z</cp:lastPrinted>
  <dcterms:created xsi:type="dcterms:W3CDTF">2024-03-12T06:09:16Z</dcterms:created>
  <dcterms:modified xsi:type="dcterms:W3CDTF">2024-03-27T08:39:40Z</dcterms:modified>
</cp:coreProperties>
</file>